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2"/>
  </bookViews>
  <sheets>
    <sheet name="стр.1" sheetId="1" r:id="rId1"/>
    <sheet name="стр.2_5" sheetId="2" r:id="rId2"/>
    <sheet name="норматив по субвенции" sheetId="3" r:id="rId3"/>
  </sheets>
  <externalReferences>
    <externalReference r:id="rId6"/>
  </externalReferences>
  <definedNames>
    <definedName name="_xlnm.Print_Area" localSheetId="0">'стр.1'!$A$1:$CF$51</definedName>
    <definedName name="_xlnm.Print_Area" localSheetId="1">'стр.2_5'!$A$1:$FD$180</definedName>
  </definedNames>
  <calcPr fullCalcOnLoad="1"/>
</workbook>
</file>

<file path=xl/sharedStrings.xml><?xml version="1.0" encoding="utf-8"?>
<sst xmlns="http://schemas.openxmlformats.org/spreadsheetml/2006/main" count="311" uniqueCount="187">
  <si>
    <t>№ 
п/п</t>
  </si>
  <si>
    <t>в том числе: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</si>
  <si>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</si>
  <si>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</si>
  <si>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</si>
  <si>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</si>
  <si>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</si>
  <si>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</si>
  <si>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Расчеты (обоснования) к плану финансово-хозяйственной деятельности государственного (муниципального) учреждения</t>
  </si>
  <si>
    <t>Наименование расходов</t>
  </si>
  <si>
    <t>Сумма, руб. 
(гр. 3 x гр. 4 x 
гр. 5)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</si>
  <si>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</si>
  <si>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</si>
  <si>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</si>
  <si>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</si>
  <si>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</si>
  <si>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</si>
  <si>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</si>
  <si>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</si>
  <si>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</si>
  <si>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</si>
  <si>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</si>
  <si>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</si>
  <si>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</si>
  <si>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</si>
  <si>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</si>
  <si>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</si>
  <si>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</si>
  <si>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</si>
  <si>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</si>
  <si>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</si>
  <si>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</si>
  <si>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</si>
  <si>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</si>
  <si>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</si>
  <si>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</si>
  <si>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</si>
  <si>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</si>
  <si>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</si>
  <si>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</si>
  <si>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</si>
  <si>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Наименование показателя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</si>
  <si>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</si>
  <si>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</si>
  <si>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</si>
  <si>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</si>
  <si>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</si>
  <si>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</si>
  <si>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</si>
  <si>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Количество</t>
  </si>
  <si>
    <t>Объект</t>
  </si>
  <si>
    <t>Количество 
работ 
(услуг)</t>
  </si>
  <si>
    <t>Наименование государственного внебюджетного фонда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</si>
  <si>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</si>
  <si>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244 - Прочая закупка товаров, работ, услуг для обеспечения государственных муниципальных нужд</t>
  </si>
  <si>
    <t>Субсидии на финансовое обеспечение выполнения государственного</t>
  </si>
  <si>
    <t>Организация видеотрансляции процедур проведения ЕГЭ</t>
  </si>
  <si>
    <t>4</t>
  </si>
  <si>
    <t>(муниципального) задания из бюджета субъекта РФ, местного бюджета</t>
  </si>
  <si>
    <t>5</t>
  </si>
  <si>
    <t xml:space="preserve">Интернет </t>
  </si>
  <si>
    <t xml:space="preserve">321 - соцальные и иные выплаты  </t>
  </si>
  <si>
    <t xml:space="preserve">количество </t>
  </si>
  <si>
    <t xml:space="preserve">Размер услуги </t>
  </si>
  <si>
    <t>Организация отдыха и оздоровления и занятости детей и подростков (путевки)</t>
  </si>
  <si>
    <t xml:space="preserve">851 - уплата налога на имущество организаций и земельного налога </t>
  </si>
  <si>
    <t xml:space="preserve">Налог на имущество </t>
  </si>
  <si>
    <t xml:space="preserve">852 - уплата налога на имущество организаций и земельного налога </t>
  </si>
  <si>
    <t>3. 1. Расчет (обоснование) расходов на уплату налога на имущество</t>
  </si>
  <si>
    <t>3. 2. Расчет (обоснование) расходов на уплату прочих расходов</t>
  </si>
  <si>
    <t xml:space="preserve">Транспортный налог </t>
  </si>
  <si>
    <t>3. 3. Расчет (обоснование) расходов на уплату налога на имущество</t>
  </si>
  <si>
    <t>853 - уплата иных платежей</t>
  </si>
  <si>
    <t xml:space="preserve">Количество требований </t>
  </si>
  <si>
    <t xml:space="preserve">Тепло </t>
  </si>
  <si>
    <t xml:space="preserve">Электроэнергия </t>
  </si>
  <si>
    <t>Услуги за провед. предрейсового ТС</t>
  </si>
  <si>
    <t>Услуга мониторинга по контролю за подвиж объектами</t>
  </si>
  <si>
    <t xml:space="preserve">Технический  осмотр транспортных средств </t>
  </si>
  <si>
    <t>6</t>
  </si>
  <si>
    <t>7</t>
  </si>
  <si>
    <t>Вып-ие работ по проверке кач. сост огнезащ обработке</t>
  </si>
  <si>
    <t>Дератизация помещений</t>
  </si>
  <si>
    <t>8</t>
  </si>
  <si>
    <t>Тех.обсл.объект.оборуд. системы Стрелец-Мониторинг</t>
  </si>
  <si>
    <t>Ремонт оборуд GPS/ГЛОНАСС</t>
  </si>
  <si>
    <t>9</t>
  </si>
  <si>
    <t>10</t>
  </si>
  <si>
    <t>Калибровка оборудования Тахограф</t>
  </si>
  <si>
    <t>Платные услуги в области метрологии, стандарт. и испытаний</t>
  </si>
  <si>
    <t>Огнезащитн.покрытие мет.констр</t>
  </si>
  <si>
    <t>Изготовление эл-цифров. Подписи</t>
  </si>
  <si>
    <t>Охрана</t>
  </si>
  <si>
    <t>Предрейсовый мед осмотр</t>
  </si>
  <si>
    <t xml:space="preserve"> Оценка. Нежилые помещение.</t>
  </si>
  <si>
    <t>Страховка автобуса ОСАГО</t>
  </si>
  <si>
    <t xml:space="preserve">Програмное обеспечение для компьютеров </t>
  </si>
  <si>
    <t>Оплата за обучение по программе (закупкам)</t>
  </si>
  <si>
    <t>Бланк аттестата, бланк приложения</t>
  </si>
  <si>
    <t xml:space="preserve">Итого средства местного бюджета : </t>
  </si>
  <si>
    <t>Учебные расходы (1 ступень обучения)</t>
  </si>
  <si>
    <t>Учебные расходы (2 ступень обучения)</t>
  </si>
  <si>
    <t>Учебные расходы (3 ступень обучения)</t>
  </si>
  <si>
    <t>Сумма, руб.  (областной бюджет)
(гр. 2 x гр. 3)</t>
  </si>
  <si>
    <t>Сумма, руб. (местный бюджет)
(гр. 2 x гр. 3)</t>
  </si>
  <si>
    <t>Стоимость 
работ (услуг), 
руб.(областной бюджет)</t>
  </si>
  <si>
    <t>Стоимость 
работ (услуг), 
руб.(местный бюджет)</t>
  </si>
  <si>
    <t>Сумма, руб.  (областной бюджет)(гр. 3 x гр. 4 x гр.5)</t>
  </si>
  <si>
    <t>Сумма, руб. (местный бюджет) 
(гр. 3 x гр. 4 x 
гр. 5)</t>
  </si>
  <si>
    <t>Сумма, руб (местный бюджет)</t>
  </si>
  <si>
    <t>Сумма, руб(местный бюджет)</t>
  </si>
  <si>
    <t>Сумма исчисленного 
налога, подлежащего 
уплате, руб. 
(гр. 3 x гр. 4 / 100)(местный бюджет)</t>
  </si>
  <si>
    <t>Общая сумма выплат, руб.  (местный бюджет)
(гр. 3 x гр. 4)</t>
  </si>
  <si>
    <t>Общая сумма выплат, руб.  (областной бюджет)
(гр. 3 x гр. 4)</t>
  </si>
  <si>
    <t>111 - Фонд оплаты труда учреждений</t>
  </si>
  <si>
    <t xml:space="preserve">(муниципального) задания из бюджета субъекта РФ, областной бюджет </t>
  </si>
  <si>
    <t xml:space="preserve">Наименование    
показателя
</t>
  </si>
  <si>
    <t xml:space="preserve">Ед.
измерения
Единица 
измерения
</t>
  </si>
  <si>
    <t xml:space="preserve">1 кл ФГОС
</t>
  </si>
  <si>
    <t xml:space="preserve">2-4 кл ФГОС
</t>
  </si>
  <si>
    <t>1-4 кл надомн.</t>
  </si>
  <si>
    <t xml:space="preserve">  5-9 кл ФГОС
</t>
  </si>
  <si>
    <t>Всего 
за год</t>
  </si>
  <si>
    <t xml:space="preserve">Количество единиц  оказания            
муниципальной  услуги (выполнения  работы)  
</t>
  </si>
  <si>
    <t>чел.</t>
  </si>
  <si>
    <t xml:space="preserve">Количество условных единиц  оказания            
муниципальной  услуги (выполнения  работы)  
</t>
  </si>
  <si>
    <t xml:space="preserve">Норматив затрат на  оказание            
муниципальной услуги    (выполнение  работы)
</t>
  </si>
  <si>
    <t>руб.</t>
  </si>
  <si>
    <t>Повышающий коэффициент (ПриказУправления образования Администррации Базарно-Карабулакского  муниципального района от 04.09.2017г №199)</t>
  </si>
  <si>
    <t>коэф.</t>
  </si>
  <si>
    <t xml:space="preserve">Объем финансового обеспечения  выполнения  муниципального  задания </t>
  </si>
  <si>
    <t>Субсидии, предостовляемые в соответствии с абзацем вторым п.1 ст78.1 БК РФ(иные цели)</t>
  </si>
  <si>
    <t>местный бюджет</t>
  </si>
  <si>
    <t xml:space="preserve">Услуги связи </t>
  </si>
  <si>
    <t xml:space="preserve">Вода </t>
  </si>
  <si>
    <t>Субвенции (прочие)</t>
  </si>
  <si>
    <t xml:space="preserve">Продукты питания, летняя площадка </t>
  </si>
  <si>
    <t>Медикаменты</t>
  </si>
  <si>
    <t xml:space="preserve">Гюрюче-смазочные материалы </t>
  </si>
  <si>
    <t xml:space="preserve">Прочее </t>
  </si>
  <si>
    <t xml:space="preserve">Учебные расходы (1 степень обучения) </t>
  </si>
  <si>
    <t xml:space="preserve">Учебные расходы (2 степень обучения) </t>
  </si>
  <si>
    <t xml:space="preserve">Учебные расходы (3 степень обучения) </t>
  </si>
  <si>
    <t>Расчеты (обоснования) норматива по субвенции из областного бюджета                                                 МБОУ "СОШ  р.п. Свободный Базарно-Карабулакского муниципального района Саратовской области"</t>
  </si>
  <si>
    <t>Средняя стоимость, обл.б., руб.</t>
  </si>
  <si>
    <t>Молоко (софинансирование мест.бюдж)</t>
  </si>
  <si>
    <t>Молоко (1 ступень)</t>
  </si>
  <si>
    <t>Молоко (школьное питание)</t>
  </si>
  <si>
    <t xml:space="preserve">Директор </t>
  </si>
  <si>
    <t xml:space="preserve">Л.М. Варыгина </t>
  </si>
  <si>
    <t>Д.И. Быкова</t>
  </si>
  <si>
    <t>Руководитель МУ "ЦО УО БК МР"</t>
  </si>
  <si>
    <t xml:space="preserve">№ 
п/п
</t>
  </si>
  <si>
    <t>10-11 кл по ФГОС</t>
  </si>
  <si>
    <t>Должность, группа должностей</t>
  </si>
  <si>
    <t xml:space="preserve">Источник финансирования </t>
  </si>
  <si>
    <t>Оплата труда за                 1 месяц (на основании тарификации от 01.09.2018 г.)</t>
  </si>
  <si>
    <t>Доведение до МРОТ (на основании тарификации от 01.09.2018 г.)</t>
  </si>
  <si>
    <t xml:space="preserve">Административно-управленческий, педагогический, вспомогательный персонал </t>
  </si>
  <si>
    <t xml:space="preserve">областной бюджет </t>
  </si>
  <si>
    <t>Муниципальное бюджетное общеобразовательное учреждение "Средняя общеобразовательная школа р.п.Свободный Базарно-Карабулакского                                         муниципального района Саратовской области"</t>
  </si>
  <si>
    <t xml:space="preserve">Пособие по уходу за ребенком </t>
  </si>
  <si>
    <t xml:space="preserve">Пени за несвоевременную оплату взносов </t>
  </si>
  <si>
    <t>4. Расчет (обоснование) расходов на закупку товаров, работ, услуг</t>
  </si>
  <si>
    <t>4.1. Расчет (обоснование) расходов на оплату услуг связи</t>
  </si>
  <si>
    <t>4.2. Расчет (обоснование) расходов на оплату коммунальных услуг</t>
  </si>
  <si>
    <t>4.3. Расчет (обоснование) расходов на оплату работ, услуг по содержанию имущества</t>
  </si>
  <si>
    <t xml:space="preserve">Техобслуживание газовых сетей </t>
  </si>
  <si>
    <t>Предрейсовый техосмотр</t>
  </si>
  <si>
    <t xml:space="preserve">Техобслуживание пожарной сигнализации </t>
  </si>
  <si>
    <t>4.4. Расчет (обоснование) расходов на оплату прочих работ, услуг</t>
  </si>
  <si>
    <t xml:space="preserve">Периодический медицинский осмотр </t>
  </si>
  <si>
    <t>Районные программы ("Патриоты", "Одаренные дети")</t>
  </si>
  <si>
    <t>ОСАГО</t>
  </si>
  <si>
    <t>Курсы повышения квалификации по системе закупок</t>
  </si>
  <si>
    <t>Прочее</t>
  </si>
  <si>
    <t>4.5. Расчет (обоснование) расходов на приобретение основных средств, материальных запасов</t>
  </si>
  <si>
    <t>Средняя стоимость, м.б., руб.</t>
  </si>
  <si>
    <t xml:space="preserve">Закупка учебников, из них: </t>
  </si>
  <si>
    <t>Оплата труда всего за 1 месяц (гр4+гр5)</t>
  </si>
  <si>
    <t>Оплата труда за год (гр6 х 12)</t>
  </si>
  <si>
    <t xml:space="preserve">Лицензирование медицинского кабинета </t>
  </si>
  <si>
    <t xml:space="preserve">Приложение № 2                                                                                                                                                                                                 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                 от 28 июля 2010 г. № 81н
(в ред. Приказа Минфина России от 29.08.2016 № 142н)
</t>
  </si>
  <si>
    <t>Источник финансового обеспечения: субсидии на выполнение муниципального задания</t>
  </si>
  <si>
    <t>119 - Взносы по обязательному социальному страхованию на выплаты по оплате труда работников и иные выплаты работникам учреждений</t>
  </si>
  <si>
    <t>Субсидии на финансовое обеспечение выполнения муниципального задания из бюджета субъекта РФ, местного бюджета</t>
  </si>
  <si>
    <t>Директор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</si>
</sst>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9" tint="-0.49996998906135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171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vertical="top" wrapText="1"/>
    </xf>
    <xf numFmtId="0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52" fillId="33" borderId="15" xfId="0" applyNumberFormat="1" applyFont="1" applyFill="1" applyBorder="1" applyAlignment="1">
      <alignment horizontal="center" vertical="top"/>
    </xf>
    <xf numFmtId="0" fontId="52" fillId="33" borderId="0" xfId="0" applyNumberFormat="1" applyFont="1" applyFill="1" applyBorder="1" applyAlignment="1">
      <alignment horizontal="center" vertical="top"/>
    </xf>
    <xf numFmtId="0" fontId="52" fillId="33" borderId="0" xfId="0" applyNumberFormat="1" applyFont="1" applyFill="1" applyBorder="1" applyAlignment="1">
      <alignment horizontal="center" vertical="center"/>
    </xf>
    <xf numFmtId="0" fontId="53" fillId="0" borderId="0" xfId="0" applyNumberFormat="1" applyFont="1" applyBorder="1" applyAlignment="1">
      <alignment horizontal="left"/>
    </xf>
    <xf numFmtId="0" fontId="53" fillId="33" borderId="0" xfId="0" applyNumberFormat="1" applyFont="1" applyFill="1" applyBorder="1" applyAlignment="1">
      <alignment horizontal="center" vertical="center" wrapText="1"/>
    </xf>
    <xf numFmtId="0" fontId="53" fillId="33" borderId="0" xfId="0" applyNumberFormat="1" applyFont="1" applyFill="1" applyBorder="1" applyAlignment="1">
      <alignment horizontal="center" vertical="top"/>
    </xf>
    <xf numFmtId="0" fontId="53" fillId="33" borderId="0" xfId="0" applyNumberFormat="1" applyFont="1" applyFill="1" applyBorder="1" applyAlignment="1">
      <alignment horizontal="center" vertical="center"/>
    </xf>
    <xf numFmtId="0" fontId="54" fillId="33" borderId="0" xfId="0" applyNumberFormat="1" applyFont="1" applyFill="1" applyBorder="1" applyAlignment="1">
      <alignment horizontal="center" vertical="center"/>
    </xf>
    <xf numFmtId="0" fontId="53" fillId="33" borderId="0" xfId="0" applyNumberFormat="1" applyFont="1" applyFill="1" applyBorder="1" applyAlignment="1">
      <alignment horizontal="left"/>
    </xf>
    <xf numFmtId="0" fontId="1" fillId="9" borderId="16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left" vertical="center" wrapText="1"/>
    </xf>
    <xf numFmtId="0" fontId="1" fillId="33" borderId="17" xfId="0" applyNumberFormat="1" applyFont="1" applyFill="1" applyBorder="1" applyAlignment="1">
      <alignment horizontal="left" vertical="center" wrapText="1"/>
    </xf>
    <xf numFmtId="0" fontId="1" fillId="33" borderId="14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Border="1" applyAlignment="1">
      <alignment/>
    </xf>
    <xf numFmtId="49" fontId="54" fillId="33" borderId="0" xfId="0" applyNumberFormat="1" applyFont="1" applyFill="1" applyBorder="1" applyAlignment="1">
      <alignment horizontal="right" vertical="center"/>
    </xf>
    <xf numFmtId="0" fontId="54" fillId="33" borderId="0" xfId="0" applyNumberFormat="1" applyFont="1" applyFill="1" applyBorder="1" applyAlignment="1">
      <alignment horizontal="center" vertical="center"/>
    </xf>
    <xf numFmtId="171" fontId="54" fillId="33" borderId="0" xfId="58" applyFont="1" applyFill="1" applyBorder="1" applyAlignment="1">
      <alignment horizontal="center" vertical="center"/>
    </xf>
    <xf numFmtId="0" fontId="53" fillId="33" borderId="0" xfId="0" applyNumberFormat="1" applyFont="1" applyFill="1" applyBorder="1" applyAlignment="1">
      <alignment horizontal="center" vertical="top"/>
    </xf>
    <xf numFmtId="0" fontId="53" fillId="33" borderId="0" xfId="0" applyNumberFormat="1" applyFont="1" applyFill="1" applyBorder="1" applyAlignment="1">
      <alignment horizontal="center" vertical="center"/>
    </xf>
    <xf numFmtId="0" fontId="53" fillId="33" borderId="0" xfId="0" applyNumberFormat="1" applyFont="1" applyFill="1" applyBorder="1" applyAlignment="1">
      <alignment horizontal="center" vertical="center" wrapText="1"/>
    </xf>
    <xf numFmtId="2" fontId="53" fillId="33" borderId="0" xfId="0" applyNumberFormat="1" applyFont="1" applyFill="1" applyBorder="1" applyAlignment="1">
      <alignment horizontal="center" vertical="top"/>
    </xf>
    <xf numFmtId="2" fontId="1" fillId="33" borderId="0" xfId="0" applyNumberFormat="1" applyFont="1" applyFill="1" applyBorder="1" applyAlignment="1">
      <alignment horizontal="center" vertical="top"/>
    </xf>
    <xf numFmtId="171" fontId="9" fillId="33" borderId="0" xfId="58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left"/>
    </xf>
    <xf numFmtId="0" fontId="55" fillId="33" borderId="15" xfId="0" applyNumberFormat="1" applyFont="1" applyFill="1" applyBorder="1" applyAlignment="1">
      <alignment horizontal="center" vertical="center" wrapText="1"/>
    </xf>
    <xf numFmtId="0" fontId="55" fillId="33" borderId="18" xfId="0" applyNumberFormat="1" applyFont="1" applyFill="1" applyBorder="1" applyAlignment="1">
      <alignment horizontal="center" vertical="center" wrapText="1"/>
    </xf>
    <xf numFmtId="0" fontId="55" fillId="33" borderId="19" xfId="0" applyNumberFormat="1" applyFont="1" applyFill="1" applyBorder="1" applyAlignment="1">
      <alignment horizontal="center" vertical="center" wrapText="1"/>
    </xf>
    <xf numFmtId="0" fontId="55" fillId="33" borderId="2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right" vertical="center"/>
    </xf>
    <xf numFmtId="0" fontId="1" fillId="33" borderId="0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23" xfId="0" applyNumberFormat="1" applyFont="1" applyBorder="1" applyAlignment="1">
      <alignment horizontal="center" vertical="top"/>
    </xf>
    <xf numFmtId="0" fontId="11" fillId="0" borderId="15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 wrapText="1"/>
    </xf>
    <xf numFmtId="0" fontId="11" fillId="33" borderId="15" xfId="0" applyNumberFormat="1" applyFont="1" applyFill="1" applyBorder="1" applyAlignment="1">
      <alignment horizontal="center" vertical="center"/>
    </xf>
    <xf numFmtId="171" fontId="11" fillId="33" borderId="17" xfId="58" applyFont="1" applyFill="1" applyBorder="1" applyAlignment="1">
      <alignment horizontal="center" vertical="center"/>
    </xf>
    <xf numFmtId="171" fontId="11" fillId="33" borderId="12" xfId="58" applyFont="1" applyFill="1" applyBorder="1" applyAlignment="1">
      <alignment horizontal="center" vertical="center"/>
    </xf>
    <xf numFmtId="171" fontId="11" fillId="33" borderId="21" xfId="58" applyFont="1" applyFill="1" applyBorder="1" applyAlignment="1">
      <alignment horizontal="center" vertical="center"/>
    </xf>
    <xf numFmtId="171" fontId="11" fillId="33" borderId="14" xfId="58" applyFont="1" applyFill="1" applyBorder="1" applyAlignment="1">
      <alignment horizontal="center" vertical="center"/>
    </xf>
    <xf numFmtId="171" fontId="11" fillId="33" borderId="11" xfId="58" applyFont="1" applyFill="1" applyBorder="1" applyAlignment="1">
      <alignment horizontal="center" vertical="center"/>
    </xf>
    <xf numFmtId="171" fontId="11" fillId="33" borderId="22" xfId="58" applyFont="1" applyFill="1" applyBorder="1" applyAlignment="1">
      <alignment horizontal="center" vertical="center"/>
    </xf>
    <xf numFmtId="171" fontId="56" fillId="33" borderId="18" xfId="58" applyFont="1" applyFill="1" applyBorder="1" applyAlignment="1">
      <alignment horizontal="center" vertical="center"/>
    </xf>
    <xf numFmtId="171" fontId="56" fillId="33" borderId="20" xfId="58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/>
    </xf>
    <xf numFmtId="0" fontId="10" fillId="0" borderId="11" xfId="0" applyNumberFormat="1" applyFont="1" applyBorder="1" applyAlignment="1">
      <alignment horizontal="left"/>
    </xf>
    <xf numFmtId="171" fontId="9" fillId="33" borderId="16" xfId="58" applyFont="1" applyFill="1" applyBorder="1" applyAlignment="1">
      <alignment horizontal="center" vertical="center" wrapText="1"/>
    </xf>
    <xf numFmtId="171" fontId="9" fillId="33" borderId="10" xfId="58" applyFont="1" applyFill="1" applyBorder="1" applyAlignment="1">
      <alignment horizontal="center" vertical="center" wrapText="1"/>
    </xf>
    <xf numFmtId="171" fontId="9" fillId="33" borderId="23" xfId="58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right" vertical="center"/>
    </xf>
    <xf numFmtId="49" fontId="9" fillId="33" borderId="23" xfId="0" applyNumberFormat="1" applyFont="1" applyFill="1" applyBorder="1" applyAlignment="1">
      <alignment horizontal="right" vertical="center"/>
    </xf>
    <xf numFmtId="0" fontId="9" fillId="33" borderId="16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23" xfId="0" applyNumberFormat="1" applyFont="1" applyFill="1" applyBorder="1" applyAlignment="1">
      <alignment horizontal="center" vertical="center"/>
    </xf>
    <xf numFmtId="0" fontId="9" fillId="33" borderId="15" xfId="0" applyNumberFormat="1" applyFont="1" applyFill="1" applyBorder="1" applyAlignment="1">
      <alignment horizontal="center" vertical="center"/>
    </xf>
    <xf numFmtId="171" fontId="1" fillId="33" borderId="16" xfId="58" applyFont="1" applyFill="1" applyBorder="1" applyAlignment="1">
      <alignment horizontal="center" vertical="center" wrapText="1"/>
    </xf>
    <xf numFmtId="171" fontId="1" fillId="33" borderId="10" xfId="58" applyFont="1" applyFill="1" applyBorder="1" applyAlignment="1">
      <alignment horizontal="center" vertical="center" wrapText="1"/>
    </xf>
    <xf numFmtId="171" fontId="1" fillId="33" borderId="23" xfId="58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23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23" xfId="0" applyNumberFormat="1" applyFont="1" applyFill="1" applyBorder="1" applyAlignment="1">
      <alignment horizontal="left" vertical="center" wrapText="1"/>
    </xf>
    <xf numFmtId="0" fontId="1" fillId="33" borderId="16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23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23" xfId="0" applyNumberFormat="1" applyFont="1" applyFill="1" applyBorder="1" applyAlignment="1">
      <alignment horizontal="center"/>
    </xf>
    <xf numFmtId="0" fontId="9" fillId="33" borderId="16" xfId="0" applyNumberFormat="1" applyFont="1" applyFill="1" applyBorder="1" applyAlignment="1">
      <alignment horizontal="right" vertical="center"/>
    </xf>
    <xf numFmtId="0" fontId="9" fillId="33" borderId="10" xfId="0" applyNumberFormat="1" applyFont="1" applyFill="1" applyBorder="1" applyAlignment="1">
      <alignment horizontal="right" vertical="center"/>
    </xf>
    <xf numFmtId="0" fontId="9" fillId="33" borderId="23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wrapText="1"/>
    </xf>
    <xf numFmtId="171" fontId="57" fillId="33" borderId="16" xfId="58" applyFont="1" applyFill="1" applyBorder="1" applyAlignment="1">
      <alignment horizontal="center" vertical="center"/>
    </xf>
    <xf numFmtId="171" fontId="57" fillId="33" borderId="10" xfId="58" applyFont="1" applyFill="1" applyBorder="1" applyAlignment="1">
      <alignment horizontal="center" vertical="center"/>
    </xf>
    <xf numFmtId="171" fontId="57" fillId="33" borderId="23" xfId="58" applyFont="1" applyFill="1" applyBorder="1" applyAlignment="1">
      <alignment horizontal="center" vertical="center"/>
    </xf>
    <xf numFmtId="171" fontId="1" fillId="33" borderId="16" xfId="58" applyFont="1" applyFill="1" applyBorder="1" applyAlignment="1">
      <alignment horizontal="center" vertical="center"/>
    </xf>
    <xf numFmtId="171" fontId="1" fillId="33" borderId="10" xfId="58" applyFont="1" applyFill="1" applyBorder="1" applyAlignment="1">
      <alignment horizontal="center" vertical="center"/>
    </xf>
    <xf numFmtId="171" fontId="1" fillId="33" borderId="23" xfId="58" applyFont="1" applyFill="1" applyBorder="1" applyAlignment="1">
      <alignment horizontal="center" vertical="center"/>
    </xf>
    <xf numFmtId="171" fontId="57" fillId="33" borderId="15" xfId="58" applyFont="1" applyFill="1" applyBorder="1" applyAlignment="1">
      <alignment horizontal="center" vertical="center"/>
    </xf>
    <xf numFmtId="171" fontId="1" fillId="33" borderId="15" xfId="58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9" fillId="33" borderId="17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23" xfId="0" applyNumberFormat="1" applyFont="1" applyFill="1" applyBorder="1" applyAlignment="1">
      <alignment horizontal="center" vertical="center" wrapText="1"/>
    </xf>
    <xf numFmtId="171" fontId="9" fillId="33" borderId="16" xfId="58" applyFont="1" applyFill="1" applyBorder="1" applyAlignment="1">
      <alignment horizontal="center" vertical="center"/>
    </xf>
    <xf numFmtId="171" fontId="9" fillId="33" borderId="10" xfId="58" applyFont="1" applyFill="1" applyBorder="1" applyAlignment="1">
      <alignment horizontal="center" vertical="center"/>
    </xf>
    <xf numFmtId="171" fontId="9" fillId="33" borderId="23" xfId="58" applyFont="1" applyFill="1" applyBorder="1" applyAlignment="1">
      <alignment horizontal="center" vertical="center"/>
    </xf>
    <xf numFmtId="171" fontId="9" fillId="33" borderId="15" xfId="58" applyFont="1" applyFill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left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23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center" vertical="top"/>
    </xf>
    <xf numFmtId="0" fontId="1" fillId="33" borderId="23" xfId="0" applyNumberFormat="1" applyFont="1" applyFill="1" applyBorder="1" applyAlignment="1">
      <alignment horizontal="center" vertical="top"/>
    </xf>
    <xf numFmtId="171" fontId="1" fillId="9" borderId="16" xfId="58" applyFont="1" applyFill="1" applyBorder="1" applyAlignment="1">
      <alignment horizontal="center" vertical="center" wrapText="1"/>
    </xf>
    <xf numFmtId="171" fontId="1" fillId="9" borderId="10" xfId="58" applyFont="1" applyFill="1" applyBorder="1" applyAlignment="1">
      <alignment horizontal="center" vertical="center" wrapText="1"/>
    </xf>
    <xf numFmtId="171" fontId="1" fillId="9" borderId="23" xfId="58" applyFont="1" applyFill="1" applyBorder="1" applyAlignment="1">
      <alignment horizontal="center" vertical="center" wrapText="1"/>
    </xf>
    <xf numFmtId="49" fontId="1" fillId="9" borderId="15" xfId="0" applyNumberFormat="1" applyFont="1" applyFill="1" applyBorder="1" applyAlignment="1">
      <alignment horizontal="center" vertical="center"/>
    </xf>
    <xf numFmtId="0" fontId="1" fillId="9" borderId="15" xfId="0" applyNumberFormat="1" applyFont="1" applyFill="1" applyBorder="1" applyAlignment="1">
      <alignment horizontal="left" vertical="center" wrapText="1"/>
    </xf>
    <xf numFmtId="0" fontId="1" fillId="9" borderId="16" xfId="0" applyNumberFormat="1" applyFont="1" applyFill="1" applyBorder="1" applyAlignment="1">
      <alignment horizontal="center" vertical="center"/>
    </xf>
    <xf numFmtId="0" fontId="1" fillId="9" borderId="10" xfId="0" applyNumberFormat="1" applyFont="1" applyFill="1" applyBorder="1" applyAlignment="1">
      <alignment horizontal="center" vertical="center"/>
    </xf>
    <xf numFmtId="0" fontId="1" fillId="9" borderId="23" xfId="0" applyNumberFormat="1" applyFont="1" applyFill="1" applyBorder="1" applyAlignment="1">
      <alignment horizontal="center" vertical="center"/>
    </xf>
    <xf numFmtId="0" fontId="1" fillId="9" borderId="15" xfId="0" applyNumberFormat="1" applyFont="1" applyFill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21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right" vertical="center"/>
    </xf>
    <xf numFmtId="49" fontId="1" fillId="33" borderId="23" xfId="0" applyNumberFormat="1" applyFont="1" applyFill="1" applyBorder="1" applyAlignment="1">
      <alignment horizontal="right" vertical="center"/>
    </xf>
    <xf numFmtId="171" fontId="1" fillId="33" borderId="15" xfId="0" applyNumberFormat="1" applyFont="1" applyFill="1" applyBorder="1" applyAlignment="1">
      <alignment horizontal="center" vertical="center"/>
    </xf>
    <xf numFmtId="0" fontId="9" fillId="33" borderId="15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 horizontal="left"/>
    </xf>
    <xf numFmtId="49" fontId="10" fillId="0" borderId="11" xfId="0" applyNumberFormat="1" applyFont="1" applyBorder="1" applyAlignment="1">
      <alignment horizontal="left"/>
    </xf>
    <xf numFmtId="49" fontId="1" fillId="33" borderId="16" xfId="0" applyNumberFormat="1" applyFont="1" applyFill="1" applyBorder="1" applyAlignment="1">
      <alignment horizontal="right" vertical="center"/>
    </xf>
    <xf numFmtId="49" fontId="1" fillId="33" borderId="16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3" borderId="23" xfId="0" applyNumberFormat="1" applyFont="1" applyFill="1" applyBorder="1" applyAlignment="1">
      <alignment horizontal="left" vertical="center"/>
    </xf>
    <xf numFmtId="171" fontId="1" fillId="33" borderId="16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top"/>
    </xf>
    <xf numFmtId="0" fontId="9" fillId="33" borderId="10" xfId="0" applyNumberFormat="1" applyFont="1" applyFill="1" applyBorder="1" applyAlignment="1">
      <alignment horizontal="center" vertical="top"/>
    </xf>
    <xf numFmtId="0" fontId="9" fillId="33" borderId="23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left" vertical="center" wrapText="1" indent="2"/>
    </xf>
    <xf numFmtId="0" fontId="1" fillId="33" borderId="23" xfId="0" applyNumberFormat="1" applyFont="1" applyFill="1" applyBorder="1" applyAlignment="1">
      <alignment horizontal="left" vertical="center" wrapText="1" indent="2"/>
    </xf>
    <xf numFmtId="0" fontId="8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171" fontId="1" fillId="33" borderId="17" xfId="58" applyFont="1" applyFill="1" applyBorder="1" applyAlignment="1">
      <alignment horizontal="center"/>
    </xf>
    <xf numFmtId="171" fontId="1" fillId="33" borderId="12" xfId="58" applyFont="1" applyFill="1" applyBorder="1" applyAlignment="1">
      <alignment horizontal="center"/>
    </xf>
    <xf numFmtId="171" fontId="1" fillId="33" borderId="21" xfId="58" applyFont="1" applyFill="1" applyBorder="1" applyAlignment="1">
      <alignment horizontal="center"/>
    </xf>
    <xf numFmtId="171" fontId="1" fillId="33" borderId="14" xfId="58" applyFont="1" applyFill="1" applyBorder="1" applyAlignment="1">
      <alignment horizontal="center"/>
    </xf>
    <xf numFmtId="171" fontId="1" fillId="33" borderId="11" xfId="58" applyFont="1" applyFill="1" applyBorder="1" applyAlignment="1">
      <alignment horizontal="center"/>
    </xf>
    <xf numFmtId="171" fontId="1" fillId="33" borderId="22" xfId="58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left" vertical="center" wrapText="1"/>
    </xf>
    <xf numFmtId="0" fontId="1" fillId="33" borderId="22" xfId="0" applyNumberFormat="1" applyFont="1" applyFill="1" applyBorder="1" applyAlignment="1">
      <alignment horizontal="left" vertical="center" wrapText="1"/>
    </xf>
    <xf numFmtId="49" fontId="1" fillId="33" borderId="17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21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22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left" vertical="center" wrapText="1" indent="2"/>
    </xf>
    <xf numFmtId="0" fontId="1" fillId="33" borderId="21" xfId="0" applyNumberFormat="1" applyFont="1" applyFill="1" applyBorder="1" applyAlignment="1">
      <alignment horizontal="left" vertical="center" wrapText="1" indent="2"/>
    </xf>
    <xf numFmtId="171" fontId="1" fillId="33" borderId="16" xfId="58" applyFont="1" applyFill="1" applyBorder="1" applyAlignment="1">
      <alignment horizontal="center" vertical="top"/>
    </xf>
    <xf numFmtId="171" fontId="1" fillId="33" borderId="10" xfId="58" applyFont="1" applyFill="1" applyBorder="1" applyAlignment="1">
      <alignment horizontal="center" vertical="top"/>
    </xf>
    <xf numFmtId="171" fontId="1" fillId="33" borderId="23" xfId="58" applyFont="1" applyFill="1" applyBorder="1" applyAlignment="1">
      <alignment horizontal="center" vertical="top"/>
    </xf>
    <xf numFmtId="0" fontId="9" fillId="33" borderId="16" xfId="0" applyNumberFormat="1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33" borderId="23" xfId="0" applyNumberFormat="1" applyFont="1" applyFill="1" applyBorder="1" applyAlignment="1">
      <alignment horizontal="left" vertical="center" wrapText="1"/>
    </xf>
    <xf numFmtId="171" fontId="1" fillId="0" borderId="15" xfId="58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23" xfId="0" applyNumberFormat="1" applyFont="1" applyBorder="1" applyAlignment="1">
      <alignment horizontal="left" vertic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1;%20&#1052;&#1047;\&#1085;&#1072;%2001.01.2018\&#1055;&#1060;&#1061;&#1044;\&#1044;.&#1089;&#1072;&#1076;&#1099;%20&#1060;&#1040;&#1050;&#1058;.&#1060;&#1048;&#1053;&#1040;&#1053;&#1057;&#1048;&#1056;\&#1052;&#1041;&#1044;&#1054;&#1059;%20&#8470;%201%20&#1058;&#1077;&#1088;&#1077;&#1084;&#1086;&#1082;\&#1055;&#1061;&#1044;%20&#1086;&#1073;&#1086;&#1089;&#1085;&#1086;&#1074;&#1072;&#1085;&#1080;&#1103;%20&#1058;&#1077;&#1088;&#1077;&#1084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5"/>
    </sheetNames>
    <sheetDataSet>
      <sheetData sheetId="0">
        <row r="18">
          <cell r="A18" t="str">
            <v>№ 
п/п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W51"/>
  <sheetViews>
    <sheetView zoomScale="90" zoomScaleNormal="90" zoomScalePageLayoutView="0" workbookViewId="0" topLeftCell="A1">
      <selection activeCell="A1" sqref="A1:BW24"/>
    </sheetView>
  </sheetViews>
  <sheetFormatPr defaultColWidth="0.875" defaultRowHeight="12.75"/>
  <cols>
    <col min="1" max="23" width="0.875" style="1" customWidth="1"/>
    <col min="24" max="24" width="16.375" style="1" customWidth="1"/>
    <col min="25" max="39" width="0.875" style="1" customWidth="1"/>
    <col min="40" max="40" width="21.625" style="1" customWidth="1"/>
    <col min="41" max="55" width="0.875" style="1" customWidth="1"/>
    <col min="56" max="56" width="9.75390625" style="1" customWidth="1"/>
    <col min="57" max="58" width="21.625" style="1" customWidth="1"/>
    <col min="59" max="74" width="0.875" style="1" customWidth="1"/>
    <col min="75" max="75" width="18.625" style="1" customWidth="1"/>
    <col min="76" max="76" width="0.875" style="1" customWidth="1"/>
    <col min="77" max="16384" width="0.875" style="1" customWidth="1"/>
  </cols>
  <sheetData>
    <row r="1" s="9" customFormat="1" ht="12"/>
    <row r="2" spans="41:75" s="9" customFormat="1" ht="47.25" customHeight="1"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E2" s="23"/>
      <c r="BF2" s="87" t="s">
        <v>182</v>
      </c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</row>
    <row r="3" spans="56:75" ht="3" customHeight="1">
      <c r="BD3" s="23"/>
      <c r="BE3" s="23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</row>
    <row r="4" spans="56:75" s="10" customFormat="1" ht="11.25" customHeight="1">
      <c r="BD4" s="23"/>
      <c r="BE4" s="23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</row>
    <row r="5" spans="56:75" ht="12.75">
      <c r="BD5" s="23"/>
      <c r="BE5" s="23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</row>
    <row r="6" s="2" customFormat="1" ht="15">
      <c r="BW6" s="8"/>
    </row>
    <row r="8" spans="1:75" s="7" customFormat="1" ht="15.75">
      <c r="A8" s="57" t="s">
        <v>8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</row>
    <row r="9" spans="1:75" ht="15.75" customHeight="1">
      <c r="A9" s="88" t="s">
        <v>160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</row>
    <row r="10" spans="1:75" ht="15.7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</row>
    <row r="11" spans="1:75" s="2" customFormat="1" ht="15.75">
      <c r="A11" s="57" t="s">
        <v>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</row>
    <row r="12" spans="1:75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</row>
    <row r="13" spans="1:75" s="6" customFormat="1" ht="15.75">
      <c r="A13" s="25" t="s">
        <v>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58" t="s">
        <v>114</v>
      </c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</row>
    <row r="14" spans="1:75" s="6" customFormat="1" ht="6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</row>
    <row r="15" spans="1:75" s="6" customFormat="1" ht="15.75">
      <c r="A15" s="28" t="s">
        <v>183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</row>
    <row r="16" spans="1:75" s="6" customFormat="1" ht="15.75">
      <c r="A16" s="28" t="s">
        <v>115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</row>
    <row r="17" spans="1:75" s="2" customFormat="1" ht="15.75">
      <c r="A17" s="57" t="s">
        <v>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</row>
    <row r="18" spans="57:58" ht="10.5" customHeight="1">
      <c r="BE18" s="30"/>
      <c r="BF18" s="31"/>
    </row>
    <row r="19" spans="1:75" s="3" customFormat="1" ht="13.5" customHeight="1">
      <c r="A19" s="89" t="str">
        <f>'[1]стр.1'!A18</f>
        <v>№ 
п/п</v>
      </c>
      <c r="B19" s="63"/>
      <c r="C19" s="63"/>
      <c r="D19" s="63"/>
      <c r="E19" s="63"/>
      <c r="F19" s="64"/>
      <c r="G19" s="89" t="s">
        <v>154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4"/>
      <c r="Y19" s="89" t="s">
        <v>155</v>
      </c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4"/>
      <c r="AO19" s="89" t="s">
        <v>156</v>
      </c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4"/>
      <c r="BE19" s="59" t="s">
        <v>157</v>
      </c>
      <c r="BF19" s="60" t="s">
        <v>179</v>
      </c>
      <c r="BG19" s="63" t="s">
        <v>180</v>
      </c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4"/>
    </row>
    <row r="20" spans="1:75" s="3" customFormat="1" ht="13.5" customHeight="1">
      <c r="A20" s="90"/>
      <c r="B20" s="65"/>
      <c r="C20" s="65"/>
      <c r="D20" s="65"/>
      <c r="E20" s="65"/>
      <c r="F20" s="66"/>
      <c r="G20" s="90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6"/>
      <c r="Y20" s="90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6"/>
      <c r="AO20" s="90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6"/>
      <c r="BE20" s="59"/>
      <c r="BF20" s="61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6"/>
    </row>
    <row r="21" spans="1:75" s="3" customFormat="1" ht="66" customHeight="1">
      <c r="A21" s="91"/>
      <c r="B21" s="67"/>
      <c r="C21" s="67"/>
      <c r="D21" s="67"/>
      <c r="E21" s="67"/>
      <c r="F21" s="68"/>
      <c r="G21" s="91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91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8"/>
      <c r="AO21" s="91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8"/>
      <c r="BE21" s="59"/>
      <c r="BF21" s="62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8"/>
    </row>
    <row r="22" spans="1:75" s="4" customFormat="1" ht="22.5" customHeight="1">
      <c r="A22" s="73">
        <v>1</v>
      </c>
      <c r="B22" s="74"/>
      <c r="C22" s="74"/>
      <c r="D22" s="74"/>
      <c r="E22" s="74"/>
      <c r="F22" s="75"/>
      <c r="G22" s="73">
        <v>2</v>
      </c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5"/>
      <c r="Y22" s="73">
        <v>3</v>
      </c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5"/>
      <c r="AO22" s="73">
        <v>4</v>
      </c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5"/>
      <c r="BE22" s="32">
        <v>5</v>
      </c>
      <c r="BF22" s="32">
        <v>6</v>
      </c>
      <c r="BG22" s="74">
        <v>7</v>
      </c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5"/>
    </row>
    <row r="23" spans="1:75" s="4" customFormat="1" ht="25.5" customHeight="1">
      <c r="A23" s="76">
        <v>1</v>
      </c>
      <c r="B23" s="76"/>
      <c r="C23" s="76"/>
      <c r="D23" s="76"/>
      <c r="E23" s="76"/>
      <c r="F23" s="76"/>
      <c r="G23" s="77" t="s">
        <v>158</v>
      </c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8" t="s">
        <v>159</v>
      </c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9">
        <v>560244.16</v>
      </c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1"/>
      <c r="BE23" s="85">
        <v>9830.83</v>
      </c>
      <c r="BF23" s="85">
        <f>AO23+BE23</f>
        <v>570074.99</v>
      </c>
      <c r="BG23" s="79">
        <f>BF23*12</f>
        <v>6840899.88</v>
      </c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1"/>
    </row>
    <row r="24" spans="1:75" s="4" customFormat="1" ht="90.75" customHeight="1">
      <c r="A24" s="76"/>
      <c r="B24" s="76"/>
      <c r="C24" s="76"/>
      <c r="D24" s="76"/>
      <c r="E24" s="76"/>
      <c r="F24" s="76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82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4"/>
      <c r="BE24" s="86"/>
      <c r="BF24" s="86"/>
      <c r="BG24" s="82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4"/>
    </row>
    <row r="25" spans="1:75" s="4" customFormat="1" ht="22.5" customHeight="1">
      <c r="A25" s="70"/>
      <c r="B25" s="70"/>
      <c r="C25" s="70"/>
      <c r="D25" s="70"/>
      <c r="E25" s="70"/>
      <c r="F25" s="70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33"/>
      <c r="BF25" s="33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</row>
    <row r="26" spans="1:75" s="4" customFormat="1" ht="22.5" customHeight="1">
      <c r="A26" s="70"/>
      <c r="B26" s="70"/>
      <c r="C26" s="70"/>
      <c r="D26" s="70"/>
      <c r="E26" s="70"/>
      <c r="F26" s="70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33"/>
      <c r="BF26" s="33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</row>
    <row r="27" spans="1:75" s="5" customFormat="1" ht="22.5" customHeight="1">
      <c r="A27" s="70"/>
      <c r="B27" s="70"/>
      <c r="C27" s="70"/>
      <c r="D27" s="70"/>
      <c r="E27" s="70"/>
      <c r="F27" s="70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34"/>
      <c r="BF27" s="3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</row>
    <row r="28" spans="1:75" s="5" customFormat="1" ht="18.75" customHeight="1">
      <c r="A28" s="70"/>
      <c r="B28" s="70"/>
      <c r="C28" s="70"/>
      <c r="D28" s="70"/>
      <c r="E28" s="70"/>
      <c r="F28" s="70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34"/>
      <c r="BF28" s="3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</row>
    <row r="29" spans="1:75" s="5" customFormat="1" ht="20.25" customHeight="1">
      <c r="A29" s="71"/>
      <c r="B29" s="71"/>
      <c r="C29" s="71"/>
      <c r="D29" s="71"/>
      <c r="E29" s="71"/>
      <c r="F29" s="71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34"/>
      <c r="BF29" s="3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</row>
    <row r="30" spans="1:75" s="5" customFormat="1" ht="20.25" customHeight="1">
      <c r="A30" s="71"/>
      <c r="B30" s="71"/>
      <c r="C30" s="71"/>
      <c r="D30" s="71"/>
      <c r="E30" s="71"/>
      <c r="F30" s="71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34"/>
      <c r="BF30" s="3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</row>
    <row r="31" spans="1:75" s="5" customFormat="1" ht="19.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34"/>
      <c r="BF31" s="34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</row>
    <row r="32" spans="1:75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</row>
    <row r="33" spans="1:75" ht="12.7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36"/>
      <c r="BF33" s="36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</row>
    <row r="34" spans="1:75" ht="12.7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36"/>
      <c r="BF34" s="36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</row>
    <row r="35" spans="1:75" ht="12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36"/>
      <c r="BF35" s="36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</row>
    <row r="36" spans="1:75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37"/>
      <c r="BF36" s="37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</row>
    <row r="37" spans="1:75" ht="12.75" customHeight="1">
      <c r="A37" s="51"/>
      <c r="B37" s="51"/>
      <c r="C37" s="51"/>
      <c r="D37" s="51"/>
      <c r="E37" s="51"/>
      <c r="F37" s="51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38"/>
      <c r="BF37" s="38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</row>
    <row r="38" spans="1:75" ht="12.75">
      <c r="A38" s="51"/>
      <c r="B38" s="51"/>
      <c r="C38" s="51"/>
      <c r="D38" s="51"/>
      <c r="E38" s="51"/>
      <c r="F38" s="51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38"/>
      <c r="BF38" s="38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</row>
    <row r="39" spans="1:75" ht="17.2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39"/>
      <c r="BF39" s="3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</row>
    <row r="40" spans="1:75" ht="12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</row>
    <row r="41" spans="1:75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</row>
    <row r="42" spans="1:75" ht="12.7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36"/>
      <c r="BF42" s="36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</row>
    <row r="43" spans="1:75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36"/>
      <c r="BF43" s="36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</row>
    <row r="44" spans="1:75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36"/>
      <c r="BF44" s="36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</row>
    <row r="45" spans="1:75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37"/>
      <c r="BF45" s="37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</row>
    <row r="46" spans="1:75" ht="12.75" customHeight="1">
      <c r="A46" s="51"/>
      <c r="B46" s="51"/>
      <c r="C46" s="51"/>
      <c r="D46" s="51"/>
      <c r="E46" s="51"/>
      <c r="F46" s="51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37"/>
      <c r="BF46" s="37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</row>
    <row r="47" spans="1:75" ht="12.75">
      <c r="A47" s="51"/>
      <c r="B47" s="51"/>
      <c r="C47" s="51"/>
      <c r="D47" s="51"/>
      <c r="E47" s="51"/>
      <c r="F47" s="51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37"/>
      <c r="BF47" s="37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</row>
    <row r="48" spans="1:75" ht="19.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39"/>
      <c r="BF48" s="3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</row>
    <row r="49" spans="1:75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</row>
    <row r="50" spans="1:75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</row>
    <row r="51" spans="1:75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</row>
  </sheetData>
  <sheetProtection/>
  <mergeCells count="88">
    <mergeCell ref="BF2:BW5"/>
    <mergeCell ref="A25:F25"/>
    <mergeCell ref="G25:X25"/>
    <mergeCell ref="A8:BW8"/>
    <mergeCell ref="A9:BW10"/>
    <mergeCell ref="AO25:BD25"/>
    <mergeCell ref="AO19:BD21"/>
    <mergeCell ref="A19:F21"/>
    <mergeCell ref="G19:X21"/>
    <mergeCell ref="Y19:AN21"/>
    <mergeCell ref="A23:F24"/>
    <mergeCell ref="G23:X24"/>
    <mergeCell ref="BG22:BW22"/>
    <mergeCell ref="Y23:AN24"/>
    <mergeCell ref="AO23:BD24"/>
    <mergeCell ref="BG23:BW24"/>
    <mergeCell ref="BE23:BE24"/>
    <mergeCell ref="BF23:BF24"/>
    <mergeCell ref="A28:F28"/>
    <mergeCell ref="G28:X28"/>
    <mergeCell ref="Y28:AN28"/>
    <mergeCell ref="AO28:BD28"/>
    <mergeCell ref="Y22:AN22"/>
    <mergeCell ref="AO22:BD22"/>
    <mergeCell ref="A26:F27"/>
    <mergeCell ref="G26:X27"/>
    <mergeCell ref="A22:F22"/>
    <mergeCell ref="G22:X22"/>
    <mergeCell ref="Y29:AN29"/>
    <mergeCell ref="AO29:BD29"/>
    <mergeCell ref="Y30:AN30"/>
    <mergeCell ref="AO30:BD30"/>
    <mergeCell ref="Y27:AN27"/>
    <mergeCell ref="Y26:AN26"/>
    <mergeCell ref="AO26:BD26"/>
    <mergeCell ref="AO27:BD27"/>
    <mergeCell ref="BG19:BW21"/>
    <mergeCell ref="A36:F36"/>
    <mergeCell ref="G36:X36"/>
    <mergeCell ref="Y36:AN36"/>
    <mergeCell ref="A31:X31"/>
    <mergeCell ref="Y31:AN31"/>
    <mergeCell ref="AO31:BD31"/>
    <mergeCell ref="BG28:BW28"/>
    <mergeCell ref="A29:F30"/>
    <mergeCell ref="G29:X30"/>
    <mergeCell ref="Y25:AN25"/>
    <mergeCell ref="A33:F35"/>
    <mergeCell ref="G33:X35"/>
    <mergeCell ref="Y33:AN35"/>
    <mergeCell ref="AO33:BD35"/>
    <mergeCell ref="A11:BW11"/>
    <mergeCell ref="X13:BW13"/>
    <mergeCell ref="A17:BW17"/>
    <mergeCell ref="BE19:BE21"/>
    <mergeCell ref="BF19:BF21"/>
    <mergeCell ref="BG29:BW29"/>
    <mergeCell ref="BG30:BW30"/>
    <mergeCell ref="BG31:BW31"/>
    <mergeCell ref="BG25:BW25"/>
    <mergeCell ref="BG26:BW26"/>
    <mergeCell ref="BG27:BW27"/>
    <mergeCell ref="AO36:BD36"/>
    <mergeCell ref="BG36:BW36"/>
    <mergeCell ref="A37:F38"/>
    <mergeCell ref="G37:X38"/>
    <mergeCell ref="BG33:BW35"/>
    <mergeCell ref="Y37:AN38"/>
    <mergeCell ref="AO37:BD38"/>
    <mergeCell ref="BG37:BW38"/>
    <mergeCell ref="BG46:BW47"/>
    <mergeCell ref="AO39:BD39"/>
    <mergeCell ref="BG39:BW39"/>
    <mergeCell ref="A39:AN39"/>
    <mergeCell ref="A42:F44"/>
    <mergeCell ref="G42:AN44"/>
    <mergeCell ref="AO42:BD44"/>
    <mergeCell ref="BG42:BW44"/>
    <mergeCell ref="A48:AN48"/>
    <mergeCell ref="AO48:BD48"/>
    <mergeCell ref="BG48:BW48"/>
    <mergeCell ref="A45:F45"/>
    <mergeCell ref="G45:AN45"/>
    <mergeCell ref="AO45:BD45"/>
    <mergeCell ref="BG45:BW45"/>
    <mergeCell ref="A46:F47"/>
    <mergeCell ref="G46:AN47"/>
    <mergeCell ref="AO46:BD47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5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A179"/>
  <sheetViews>
    <sheetView view="pageBreakPreview" zoomScaleSheetLayoutView="100" zoomScalePageLayoutView="0" workbookViewId="0" topLeftCell="A146">
      <selection activeCell="BD170" sqref="BD170:BS170"/>
    </sheetView>
  </sheetViews>
  <sheetFormatPr defaultColWidth="0.875" defaultRowHeight="12" customHeight="1"/>
  <cols>
    <col min="1" max="54" width="0.875" style="2" customWidth="1"/>
    <col min="55" max="55" width="2.625" style="2" customWidth="1"/>
    <col min="56" max="70" width="0.875" style="2" customWidth="1"/>
    <col min="71" max="71" width="2.875" style="2" customWidth="1"/>
    <col min="72" max="112" width="0.875" style="2" customWidth="1"/>
    <col min="113" max="113" width="7.00390625" style="2" bestFit="1" customWidth="1"/>
    <col min="114" max="139" width="0.875" style="2" customWidth="1"/>
    <col min="140" max="140" width="2.125" style="2" customWidth="1"/>
    <col min="141" max="141" width="9.875" style="2" customWidth="1"/>
    <col min="142" max="16384" width="0.875" style="2" customWidth="1"/>
  </cols>
  <sheetData>
    <row r="1" ht="3" customHeight="1"/>
    <row r="3" spans="1:141" s="6" customFormat="1" ht="14.25">
      <c r="A3" s="133" t="s">
        <v>11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</row>
    <row r="4" ht="10.5" customHeight="1"/>
    <row r="5" spans="1:123" s="3" customFormat="1" ht="55.5" customHeight="1">
      <c r="A5" s="161" t="s">
        <v>0</v>
      </c>
      <c r="B5" s="162"/>
      <c r="C5" s="162"/>
      <c r="D5" s="162"/>
      <c r="E5" s="162"/>
      <c r="F5" s="163"/>
      <c r="G5" s="161" t="s">
        <v>12</v>
      </c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3"/>
      <c r="AE5" s="161" t="s">
        <v>13</v>
      </c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3"/>
      <c r="AZ5" s="161" t="s">
        <v>14</v>
      </c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3"/>
      <c r="BR5" s="145" t="s">
        <v>15</v>
      </c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7"/>
      <c r="DB5" s="161" t="s">
        <v>10</v>
      </c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3"/>
    </row>
    <row r="6" spans="1:123" s="4" customFormat="1" ht="12.75">
      <c r="A6" s="164">
        <v>1</v>
      </c>
      <c r="B6" s="164"/>
      <c r="C6" s="164"/>
      <c r="D6" s="164"/>
      <c r="E6" s="164"/>
      <c r="F6" s="164"/>
      <c r="G6" s="164">
        <v>2</v>
      </c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>
        <v>3</v>
      </c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>
        <v>4</v>
      </c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48">
        <v>5</v>
      </c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50"/>
      <c r="DB6" s="164">
        <v>6</v>
      </c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</row>
    <row r="7" spans="1:123" s="5" customFormat="1" ht="24" customHeight="1">
      <c r="A7" s="100"/>
      <c r="B7" s="100"/>
      <c r="C7" s="100"/>
      <c r="D7" s="100"/>
      <c r="E7" s="100"/>
      <c r="F7" s="100"/>
      <c r="G7" s="144" t="s">
        <v>161</v>
      </c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16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8"/>
      <c r="DB7" s="160">
        <f>AE7*AZ7*BR7</f>
        <v>0</v>
      </c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</row>
    <row r="8" spans="1:123" s="5" customFormat="1" ht="15" customHeight="1">
      <c r="A8" s="100"/>
      <c r="B8" s="100"/>
      <c r="C8" s="100"/>
      <c r="D8" s="100"/>
      <c r="E8" s="100"/>
      <c r="F8" s="100"/>
      <c r="G8" s="165" t="s">
        <v>2</v>
      </c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6"/>
      <c r="AE8" s="160" t="s">
        <v>3</v>
      </c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 t="s">
        <v>3</v>
      </c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16" t="s">
        <v>3</v>
      </c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8"/>
      <c r="DB8" s="160">
        <f>SUM(DB7:DB7)</f>
        <v>0</v>
      </c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</row>
    <row r="10" spans="1:141" s="6" customFormat="1" ht="41.25" customHeight="1">
      <c r="A10" s="124" t="s">
        <v>16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</row>
    <row r="11" ht="10.5" customHeight="1"/>
    <row r="12" spans="1:141" ht="27" customHeight="1">
      <c r="A12" s="15" t="s">
        <v>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92" t="s">
        <v>184</v>
      </c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</row>
    <row r="13" spans="1:141" ht="28.5" customHeight="1">
      <c r="A13" s="93" t="s">
        <v>5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4" t="s">
        <v>185</v>
      </c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</row>
    <row r="14" ht="10.5" customHeight="1"/>
    <row r="15" spans="1:141" ht="55.5" customHeight="1">
      <c r="A15" s="161" t="s">
        <v>0</v>
      </c>
      <c r="B15" s="162"/>
      <c r="C15" s="162"/>
      <c r="D15" s="162"/>
      <c r="E15" s="162"/>
      <c r="F15" s="163"/>
      <c r="G15" s="161" t="s">
        <v>52</v>
      </c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3"/>
      <c r="BW15" s="161" t="s">
        <v>18</v>
      </c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3"/>
      <c r="DW15" s="161" t="s">
        <v>17</v>
      </c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3"/>
    </row>
    <row r="16" spans="1:141" s="1" customFormat="1" ht="12.75">
      <c r="A16" s="164">
        <v>1</v>
      </c>
      <c r="B16" s="164"/>
      <c r="C16" s="164"/>
      <c r="D16" s="164"/>
      <c r="E16" s="164"/>
      <c r="F16" s="164"/>
      <c r="G16" s="164">
        <v>2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>
        <v>3</v>
      </c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>
        <v>4</v>
      </c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</row>
    <row r="17" spans="1:141" ht="15" customHeight="1">
      <c r="A17" s="100" t="s">
        <v>19</v>
      </c>
      <c r="B17" s="100"/>
      <c r="C17" s="100"/>
      <c r="D17" s="100"/>
      <c r="E17" s="100"/>
      <c r="F17" s="100"/>
      <c r="G17" s="43"/>
      <c r="H17" s="114" t="s">
        <v>30</v>
      </c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5"/>
      <c r="BW17" s="160" t="s">
        <v>3</v>
      </c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0"/>
      <c r="EF17" s="160"/>
      <c r="EG17" s="160"/>
      <c r="EH17" s="160"/>
      <c r="EI17" s="160"/>
      <c r="EJ17" s="160"/>
      <c r="EK17" s="160"/>
    </row>
    <row r="18" spans="1:141" s="1" customFormat="1" ht="12.75">
      <c r="A18" s="193" t="s">
        <v>20</v>
      </c>
      <c r="B18" s="194"/>
      <c r="C18" s="194"/>
      <c r="D18" s="194"/>
      <c r="E18" s="194"/>
      <c r="F18" s="195"/>
      <c r="G18" s="44"/>
      <c r="H18" s="199" t="s">
        <v>1</v>
      </c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200"/>
      <c r="BW18" s="185">
        <v>6840900</v>
      </c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7"/>
      <c r="DW18" s="185">
        <f>BW18*0.22</f>
        <v>1504998</v>
      </c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7"/>
    </row>
    <row r="19" spans="1:141" s="1" customFormat="1" ht="12.75">
      <c r="A19" s="196"/>
      <c r="B19" s="197"/>
      <c r="C19" s="197"/>
      <c r="D19" s="197"/>
      <c r="E19" s="197"/>
      <c r="F19" s="198"/>
      <c r="G19" s="45"/>
      <c r="H19" s="191" t="s">
        <v>31</v>
      </c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2"/>
      <c r="BW19" s="188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90"/>
      <c r="DW19" s="188"/>
      <c r="DX19" s="189"/>
      <c r="DY19" s="189"/>
      <c r="DZ19" s="189"/>
      <c r="EA19" s="189"/>
      <c r="EB19" s="189"/>
      <c r="EC19" s="189"/>
      <c r="ED19" s="189"/>
      <c r="EE19" s="189"/>
      <c r="EF19" s="189"/>
      <c r="EG19" s="189"/>
      <c r="EH19" s="189"/>
      <c r="EI19" s="189"/>
      <c r="EJ19" s="189"/>
      <c r="EK19" s="190"/>
    </row>
    <row r="20" spans="1:141" s="1" customFormat="1" ht="13.5" customHeight="1">
      <c r="A20" s="100" t="s">
        <v>21</v>
      </c>
      <c r="B20" s="100"/>
      <c r="C20" s="100"/>
      <c r="D20" s="100"/>
      <c r="E20" s="100"/>
      <c r="F20" s="100"/>
      <c r="G20" s="43"/>
      <c r="H20" s="181" t="s">
        <v>32</v>
      </c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2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  <c r="DQ20" s="160"/>
      <c r="DR20" s="160"/>
      <c r="DS20" s="160"/>
      <c r="DT20" s="160"/>
      <c r="DU20" s="160"/>
      <c r="DV20" s="160"/>
      <c r="DW20" s="160"/>
      <c r="DX20" s="160"/>
      <c r="DY20" s="160"/>
      <c r="DZ20" s="160"/>
      <c r="EA20" s="160"/>
      <c r="EB20" s="160"/>
      <c r="EC20" s="160"/>
      <c r="ED20" s="160"/>
      <c r="EE20" s="160"/>
      <c r="EF20" s="160"/>
      <c r="EG20" s="160"/>
      <c r="EH20" s="160"/>
      <c r="EI20" s="160"/>
      <c r="EJ20" s="160"/>
      <c r="EK20" s="160"/>
    </row>
    <row r="21" spans="1:141" s="1" customFormat="1" ht="26.25" customHeight="1">
      <c r="A21" s="100" t="s">
        <v>22</v>
      </c>
      <c r="B21" s="100"/>
      <c r="C21" s="100"/>
      <c r="D21" s="100"/>
      <c r="E21" s="100"/>
      <c r="F21" s="100"/>
      <c r="G21" s="43"/>
      <c r="H21" s="181" t="s">
        <v>33</v>
      </c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2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  <c r="DQ21" s="160"/>
      <c r="DR21" s="160"/>
      <c r="DS21" s="160"/>
      <c r="DT21" s="160"/>
      <c r="DU21" s="160"/>
      <c r="DV21" s="160"/>
      <c r="DW21" s="160"/>
      <c r="DX21" s="160"/>
      <c r="DY21" s="160"/>
      <c r="DZ21" s="160"/>
      <c r="EA21" s="160"/>
      <c r="EB21" s="160"/>
      <c r="EC21" s="160"/>
      <c r="ED21" s="160"/>
      <c r="EE21" s="160"/>
      <c r="EF21" s="160"/>
      <c r="EG21" s="160"/>
      <c r="EH21" s="160"/>
      <c r="EI21" s="160"/>
      <c r="EJ21" s="160"/>
      <c r="EK21" s="160"/>
    </row>
    <row r="22" spans="1:141" s="1" customFormat="1" ht="26.25" customHeight="1">
      <c r="A22" s="100" t="s">
        <v>23</v>
      </c>
      <c r="B22" s="100"/>
      <c r="C22" s="100"/>
      <c r="D22" s="100"/>
      <c r="E22" s="100"/>
      <c r="F22" s="100"/>
      <c r="G22" s="43"/>
      <c r="H22" s="114" t="s">
        <v>34</v>
      </c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5"/>
      <c r="BW22" s="160" t="s">
        <v>3</v>
      </c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0"/>
      <c r="EH22" s="160"/>
      <c r="EI22" s="160"/>
      <c r="EJ22" s="160"/>
      <c r="EK22" s="160"/>
    </row>
    <row r="23" spans="1:141" s="1" customFormat="1" ht="12.75">
      <c r="A23" s="193" t="s">
        <v>24</v>
      </c>
      <c r="B23" s="194"/>
      <c r="C23" s="194"/>
      <c r="D23" s="194"/>
      <c r="E23" s="194"/>
      <c r="F23" s="195"/>
      <c r="G23" s="44"/>
      <c r="H23" s="199" t="s">
        <v>1</v>
      </c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200"/>
      <c r="BW23" s="185">
        <v>6840900</v>
      </c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7"/>
      <c r="DW23" s="185">
        <f>BW23*0.029</f>
        <v>198386.1</v>
      </c>
      <c r="DX23" s="186"/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6"/>
      <c r="EJ23" s="186"/>
      <c r="EK23" s="187"/>
    </row>
    <row r="24" spans="1:141" s="1" customFormat="1" ht="25.5" customHeight="1">
      <c r="A24" s="196"/>
      <c r="B24" s="197"/>
      <c r="C24" s="197"/>
      <c r="D24" s="197"/>
      <c r="E24" s="197"/>
      <c r="F24" s="198"/>
      <c r="G24" s="45"/>
      <c r="H24" s="191" t="s">
        <v>35</v>
      </c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2"/>
      <c r="BW24" s="188"/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89"/>
      <c r="DE24" s="189"/>
      <c r="DF24" s="189"/>
      <c r="DG24" s="189"/>
      <c r="DH24" s="189"/>
      <c r="DI24" s="189"/>
      <c r="DJ24" s="189"/>
      <c r="DK24" s="189"/>
      <c r="DL24" s="189"/>
      <c r="DM24" s="189"/>
      <c r="DN24" s="189"/>
      <c r="DO24" s="189"/>
      <c r="DP24" s="189"/>
      <c r="DQ24" s="189"/>
      <c r="DR24" s="189"/>
      <c r="DS24" s="189"/>
      <c r="DT24" s="189"/>
      <c r="DU24" s="189"/>
      <c r="DV24" s="190"/>
      <c r="DW24" s="188"/>
      <c r="DX24" s="189"/>
      <c r="DY24" s="189"/>
      <c r="DZ24" s="189"/>
      <c r="EA24" s="189"/>
      <c r="EB24" s="189"/>
      <c r="EC24" s="189"/>
      <c r="ED24" s="189"/>
      <c r="EE24" s="189"/>
      <c r="EF24" s="189"/>
      <c r="EG24" s="189"/>
      <c r="EH24" s="189"/>
      <c r="EI24" s="189"/>
      <c r="EJ24" s="189"/>
      <c r="EK24" s="190"/>
    </row>
    <row r="25" spans="1:141" s="1" customFormat="1" ht="26.25" customHeight="1">
      <c r="A25" s="100" t="s">
        <v>25</v>
      </c>
      <c r="B25" s="100"/>
      <c r="C25" s="100"/>
      <c r="D25" s="100"/>
      <c r="E25" s="100"/>
      <c r="F25" s="100"/>
      <c r="G25" s="43"/>
      <c r="H25" s="181" t="s">
        <v>36</v>
      </c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</row>
    <row r="26" spans="1:141" s="1" customFormat="1" ht="27" customHeight="1">
      <c r="A26" s="100" t="s">
        <v>26</v>
      </c>
      <c r="B26" s="100"/>
      <c r="C26" s="100"/>
      <c r="D26" s="100"/>
      <c r="E26" s="100"/>
      <c r="F26" s="100"/>
      <c r="G26" s="43"/>
      <c r="H26" s="181" t="s">
        <v>37</v>
      </c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2"/>
      <c r="BW26" s="132">
        <v>6840900</v>
      </c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>
        <f>BW26*0.002</f>
        <v>13681.800000000001</v>
      </c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</row>
    <row r="27" spans="1:141" s="1" customFormat="1" ht="27" customHeight="1">
      <c r="A27" s="100" t="s">
        <v>27</v>
      </c>
      <c r="B27" s="100"/>
      <c r="C27" s="100"/>
      <c r="D27" s="100"/>
      <c r="E27" s="100"/>
      <c r="F27" s="100"/>
      <c r="G27" s="43"/>
      <c r="H27" s="181" t="s">
        <v>38</v>
      </c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</row>
    <row r="28" spans="1:141" s="1" customFormat="1" ht="27" customHeight="1">
      <c r="A28" s="100" t="s">
        <v>28</v>
      </c>
      <c r="B28" s="100"/>
      <c r="C28" s="100"/>
      <c r="D28" s="100"/>
      <c r="E28" s="100"/>
      <c r="F28" s="100"/>
      <c r="G28" s="43"/>
      <c r="H28" s="181" t="s">
        <v>38</v>
      </c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</row>
    <row r="29" spans="1:141" s="1" customFormat="1" ht="26.25" customHeight="1">
      <c r="A29" s="100" t="s">
        <v>29</v>
      </c>
      <c r="B29" s="100"/>
      <c r="C29" s="100"/>
      <c r="D29" s="100"/>
      <c r="E29" s="100"/>
      <c r="F29" s="100"/>
      <c r="G29" s="43"/>
      <c r="H29" s="114" t="s">
        <v>39</v>
      </c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5"/>
      <c r="BW29" s="132">
        <v>6840900</v>
      </c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>
        <f>BW29*0.051</f>
        <v>348885.89999999997</v>
      </c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</row>
    <row r="30" spans="1:141" s="1" customFormat="1" ht="13.5" customHeight="1">
      <c r="A30" s="100"/>
      <c r="B30" s="100"/>
      <c r="C30" s="100"/>
      <c r="D30" s="100"/>
      <c r="E30" s="100"/>
      <c r="F30" s="100"/>
      <c r="G30" s="173" t="s">
        <v>2</v>
      </c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6"/>
      <c r="BW30" s="160" t="s">
        <v>3</v>
      </c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7">
        <f>SUM(DW18:DW29)</f>
        <v>2065951.8</v>
      </c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60"/>
      <c r="EK30" s="160"/>
    </row>
    <row r="31" ht="3" customHeight="1"/>
    <row r="32" spans="1:141" s="9" customFormat="1" ht="48" customHeight="1">
      <c r="A32" s="183" t="s">
        <v>53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4"/>
      <c r="DH32" s="184"/>
      <c r="DI32" s="184"/>
      <c r="DJ32" s="184"/>
      <c r="DK32" s="184"/>
      <c r="DL32" s="184"/>
      <c r="DM32" s="184"/>
      <c r="DN32" s="184"/>
      <c r="DO32" s="184"/>
      <c r="DP32" s="184"/>
      <c r="DQ32" s="184"/>
      <c r="DR32" s="184"/>
      <c r="DS32" s="184"/>
      <c r="DT32" s="184"/>
      <c r="DU32" s="184"/>
      <c r="DV32" s="184"/>
      <c r="DW32" s="184"/>
      <c r="DX32" s="184"/>
      <c r="DY32" s="184"/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4"/>
      <c r="EK32" s="184"/>
    </row>
    <row r="34" spans="1:141" s="6" customFormat="1" ht="14.25">
      <c r="A34" s="133" t="s">
        <v>40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</row>
    <row r="35" ht="6" customHeight="1"/>
    <row r="36" spans="1:141" s="6" customFormat="1" ht="14.25">
      <c r="A36" s="15" t="s">
        <v>6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70" t="s">
        <v>61</v>
      </c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0"/>
      <c r="CY36" s="170"/>
      <c r="CZ36" s="170"/>
      <c r="DA36" s="170"/>
      <c r="DB36" s="170"/>
      <c r="DC36" s="170"/>
      <c r="DD36" s="170"/>
      <c r="DE36" s="170"/>
      <c r="DF36" s="170"/>
      <c r="DG36" s="170"/>
      <c r="DH36" s="170"/>
      <c r="DI36" s="170"/>
      <c r="DJ36" s="170"/>
      <c r="DK36" s="170"/>
      <c r="DL36" s="170"/>
      <c r="DM36" s="170"/>
      <c r="DN36" s="170"/>
      <c r="DO36" s="170"/>
      <c r="DP36" s="170"/>
      <c r="DQ36" s="170"/>
      <c r="DR36" s="170"/>
      <c r="DS36" s="170"/>
      <c r="DT36" s="170"/>
      <c r="DU36" s="170"/>
      <c r="DV36" s="170"/>
      <c r="DW36" s="170"/>
      <c r="DX36" s="170"/>
      <c r="DY36" s="170"/>
      <c r="DZ36" s="170"/>
      <c r="EA36" s="170"/>
      <c r="EB36" s="170"/>
      <c r="EC36" s="170"/>
      <c r="ED36" s="170"/>
      <c r="EE36" s="170"/>
      <c r="EF36" s="170"/>
      <c r="EG36" s="170"/>
      <c r="EH36" s="170"/>
      <c r="EI36" s="170"/>
      <c r="EJ36" s="170"/>
      <c r="EK36" s="170"/>
    </row>
    <row r="37" spans="1:141" s="6" customFormat="1" ht="6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</row>
    <row r="38" spans="1:141" s="6" customFormat="1" ht="14.25">
      <c r="A38" s="93" t="s">
        <v>5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171" t="s">
        <v>131</v>
      </c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  <c r="DI38" s="171"/>
      <c r="DJ38" s="171"/>
      <c r="DK38" s="171"/>
      <c r="DL38" s="171"/>
      <c r="DM38" s="171"/>
      <c r="DN38" s="171"/>
      <c r="DO38" s="171"/>
      <c r="DP38" s="171"/>
      <c r="DQ38" s="171"/>
      <c r="DR38" s="171"/>
      <c r="DS38" s="171"/>
      <c r="DT38" s="171"/>
      <c r="DU38" s="171"/>
      <c r="DV38" s="171"/>
      <c r="DW38" s="171"/>
      <c r="DX38" s="171"/>
      <c r="DY38" s="171"/>
      <c r="DZ38" s="171"/>
      <c r="EA38" s="171"/>
      <c r="EB38" s="171"/>
      <c r="EC38" s="171"/>
      <c r="ED38" s="171"/>
      <c r="EE38" s="171"/>
      <c r="EF38" s="171"/>
      <c r="EG38" s="171"/>
      <c r="EH38" s="171"/>
      <c r="EI38" s="171"/>
      <c r="EJ38" s="171"/>
      <c r="EK38" s="171"/>
    </row>
    <row r="39" spans="1:141" s="6" customFormat="1" ht="14.25">
      <c r="A39" s="14" t="s">
        <v>132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</row>
    <row r="40" ht="10.5" customHeight="1"/>
    <row r="41" spans="1:141" s="3" customFormat="1" ht="72" customHeight="1">
      <c r="A41" s="161" t="s">
        <v>0</v>
      </c>
      <c r="B41" s="162"/>
      <c r="C41" s="162"/>
      <c r="D41" s="162"/>
      <c r="E41" s="162"/>
      <c r="F41" s="162"/>
      <c r="G41" s="163"/>
      <c r="H41" s="161" t="s">
        <v>41</v>
      </c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3"/>
      <c r="BD41" s="145" t="s">
        <v>62</v>
      </c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7"/>
      <c r="BT41" s="145" t="s">
        <v>63</v>
      </c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7"/>
      <c r="DB41" s="145" t="s">
        <v>113</v>
      </c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7"/>
      <c r="DT41" s="161" t="s">
        <v>112</v>
      </c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3"/>
    </row>
    <row r="42" spans="1:141" s="4" customFormat="1" ht="12.75">
      <c r="A42" s="164">
        <v>1</v>
      </c>
      <c r="B42" s="164"/>
      <c r="C42" s="164"/>
      <c r="D42" s="164"/>
      <c r="E42" s="164"/>
      <c r="F42" s="164"/>
      <c r="G42" s="164"/>
      <c r="H42" s="164">
        <v>2</v>
      </c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48">
        <v>3</v>
      </c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50"/>
      <c r="BT42" s="148">
        <v>4</v>
      </c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50"/>
      <c r="DB42" s="148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50"/>
      <c r="DT42" s="164">
        <v>5</v>
      </c>
      <c r="DU42" s="164"/>
      <c r="DV42" s="164"/>
      <c r="DW42" s="164"/>
      <c r="DX42" s="164"/>
      <c r="DY42" s="164"/>
      <c r="DZ42" s="164"/>
      <c r="EA42" s="164"/>
      <c r="EB42" s="164"/>
      <c r="EC42" s="164"/>
      <c r="ED42" s="164"/>
      <c r="EE42" s="164"/>
      <c r="EF42" s="164"/>
      <c r="EG42" s="164"/>
      <c r="EH42" s="164"/>
      <c r="EI42" s="164"/>
      <c r="EJ42" s="164"/>
      <c r="EK42" s="164"/>
    </row>
    <row r="43" spans="1:141" s="5" customFormat="1" ht="28.5" customHeight="1">
      <c r="A43" s="100" t="s">
        <v>19</v>
      </c>
      <c r="B43" s="100"/>
      <c r="C43" s="100"/>
      <c r="D43" s="100"/>
      <c r="E43" s="100"/>
      <c r="F43" s="100"/>
      <c r="G43" s="100"/>
      <c r="H43" s="144" t="s">
        <v>64</v>
      </c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16">
        <v>6</v>
      </c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8"/>
      <c r="BT43" s="116">
        <v>16059.75</v>
      </c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8"/>
      <c r="DB43" s="201">
        <v>0</v>
      </c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3"/>
      <c r="DT43" s="132">
        <f>BD43*BT43</f>
        <v>96358.5</v>
      </c>
      <c r="DU43" s="132"/>
      <c r="DV43" s="132"/>
      <c r="DW43" s="132"/>
      <c r="DX43" s="132"/>
      <c r="DY43" s="132"/>
      <c r="DZ43" s="132"/>
      <c r="EA43" s="132"/>
      <c r="EB43" s="132"/>
      <c r="EC43" s="132"/>
      <c r="ED43" s="132"/>
      <c r="EE43" s="132"/>
      <c r="EF43" s="132"/>
      <c r="EG43" s="132"/>
      <c r="EH43" s="132"/>
      <c r="EI43" s="132"/>
      <c r="EJ43" s="132"/>
      <c r="EK43" s="132"/>
    </row>
    <row r="44" spans="1:141" s="5" customFormat="1" ht="15" customHeight="1">
      <c r="A44" s="100"/>
      <c r="B44" s="100"/>
      <c r="C44" s="100"/>
      <c r="D44" s="100"/>
      <c r="E44" s="100"/>
      <c r="F44" s="100"/>
      <c r="G44" s="100"/>
      <c r="H44" s="165" t="s">
        <v>2</v>
      </c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16" t="s">
        <v>3</v>
      </c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8"/>
      <c r="BT44" s="116" t="s">
        <v>3</v>
      </c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8"/>
      <c r="DB44" s="201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3"/>
      <c r="DT44" s="167">
        <f>SUM(DT43:DT43)</f>
        <v>96358.5</v>
      </c>
      <c r="DU44" s="160"/>
      <c r="DV44" s="160"/>
      <c r="DW44" s="160"/>
      <c r="DX44" s="160"/>
      <c r="DY44" s="160"/>
      <c r="DZ44" s="160"/>
      <c r="EA44" s="160"/>
      <c r="EB44" s="160"/>
      <c r="EC44" s="160"/>
      <c r="ED44" s="160"/>
      <c r="EE44" s="160"/>
      <c r="EF44" s="160"/>
      <c r="EG44" s="160"/>
      <c r="EH44" s="160"/>
      <c r="EI44" s="160"/>
      <c r="EJ44" s="160"/>
      <c r="EK44" s="160"/>
    </row>
    <row r="45" s="1" customFormat="1" ht="12" customHeight="1"/>
    <row r="46" spans="1:141" s="6" customFormat="1" ht="14.25">
      <c r="A46" s="133" t="s">
        <v>42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33"/>
    </row>
    <row r="47" spans="1:141" s="6" customFormat="1" ht="14.25">
      <c r="A47" s="133" t="s">
        <v>68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33"/>
    </row>
    <row r="48" ht="6" customHeight="1"/>
    <row r="49" spans="1:141" s="6" customFormat="1" ht="14.25">
      <c r="A49" s="15" t="s">
        <v>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70" t="s">
        <v>65</v>
      </c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/>
      <c r="BS49" s="170"/>
      <c r="BT49" s="170"/>
      <c r="BU49" s="170"/>
      <c r="BV49" s="170"/>
      <c r="BW49" s="170"/>
      <c r="BX49" s="170"/>
      <c r="BY49" s="170"/>
      <c r="BZ49" s="170"/>
      <c r="CA49" s="170"/>
      <c r="CB49" s="170"/>
      <c r="CC49" s="170"/>
      <c r="CD49" s="170"/>
      <c r="CE49" s="170"/>
      <c r="CF49" s="170"/>
      <c r="CG49" s="170"/>
      <c r="CH49" s="170"/>
      <c r="CI49" s="170"/>
      <c r="CJ49" s="170"/>
      <c r="CK49" s="170"/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170"/>
      <c r="DE49" s="170"/>
      <c r="DF49" s="170"/>
      <c r="DG49" s="170"/>
      <c r="DH49" s="170"/>
      <c r="DI49" s="170"/>
      <c r="DJ49" s="170"/>
      <c r="DK49" s="170"/>
      <c r="DL49" s="170"/>
      <c r="DM49" s="170"/>
      <c r="DN49" s="170"/>
      <c r="DO49" s="170"/>
      <c r="DP49" s="170"/>
      <c r="DQ49" s="170"/>
      <c r="DR49" s="170"/>
      <c r="DS49" s="170"/>
      <c r="DT49" s="170"/>
      <c r="DU49" s="170"/>
      <c r="DV49" s="170"/>
      <c r="DW49" s="170"/>
      <c r="DX49" s="170"/>
      <c r="DY49" s="170"/>
      <c r="DZ49" s="170"/>
      <c r="EA49" s="170"/>
      <c r="EB49" s="170"/>
      <c r="EC49" s="170"/>
      <c r="ED49" s="170"/>
      <c r="EE49" s="170"/>
      <c r="EF49" s="170"/>
      <c r="EG49" s="170"/>
      <c r="EH49" s="170"/>
      <c r="EI49" s="170"/>
      <c r="EJ49" s="170"/>
      <c r="EK49" s="170"/>
    </row>
    <row r="50" spans="1:141" s="6" customFormat="1" ht="6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</row>
    <row r="51" spans="1:141" s="6" customFormat="1" ht="14.25">
      <c r="A51" s="93" t="s">
        <v>5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171" t="s">
        <v>55</v>
      </c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71"/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1"/>
      <c r="CU51" s="171"/>
      <c r="CV51" s="171"/>
      <c r="CW51" s="171"/>
      <c r="CX51" s="171"/>
      <c r="CY51" s="171"/>
      <c r="CZ51" s="171"/>
      <c r="DA51" s="171"/>
      <c r="DB51" s="171"/>
      <c r="DC51" s="171"/>
      <c r="DD51" s="171"/>
      <c r="DE51" s="171"/>
      <c r="DF51" s="171"/>
      <c r="DG51" s="171"/>
      <c r="DH51" s="171"/>
      <c r="DI51" s="171"/>
      <c r="DJ51" s="171"/>
      <c r="DK51" s="171"/>
      <c r="DL51" s="171"/>
      <c r="DM51" s="171"/>
      <c r="DN51" s="171"/>
      <c r="DO51" s="171"/>
      <c r="DP51" s="171"/>
      <c r="DQ51" s="171"/>
      <c r="DR51" s="171"/>
      <c r="DS51" s="171"/>
      <c r="DT51" s="171"/>
      <c r="DU51" s="171"/>
      <c r="DV51" s="171"/>
      <c r="DW51" s="171"/>
      <c r="DX51" s="171"/>
      <c r="DY51" s="171"/>
      <c r="DZ51" s="171"/>
      <c r="EA51" s="171"/>
      <c r="EB51" s="171"/>
      <c r="EC51" s="171"/>
      <c r="ED51" s="171"/>
      <c r="EE51" s="171"/>
      <c r="EF51" s="171"/>
      <c r="EG51" s="171"/>
      <c r="EH51" s="171"/>
      <c r="EI51" s="171"/>
      <c r="EJ51" s="171"/>
      <c r="EK51" s="171"/>
    </row>
    <row r="52" spans="1:141" s="6" customFormat="1" ht="14.25">
      <c r="A52" s="14" t="s">
        <v>58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</row>
    <row r="53" spans="1:141" s="3" customFormat="1" ht="55.5" customHeight="1">
      <c r="A53" s="161" t="s">
        <v>0</v>
      </c>
      <c r="B53" s="162"/>
      <c r="C53" s="162"/>
      <c r="D53" s="162"/>
      <c r="E53" s="162"/>
      <c r="F53" s="162"/>
      <c r="G53" s="163"/>
      <c r="H53" s="161" t="s">
        <v>9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3"/>
      <c r="BD53" s="145" t="s">
        <v>43</v>
      </c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7"/>
      <c r="BT53" s="145" t="s">
        <v>44</v>
      </c>
      <c r="BU53" s="146"/>
      <c r="BV53" s="146"/>
      <c r="BW53" s="146"/>
      <c r="BX53" s="146"/>
      <c r="BY53" s="146"/>
      <c r="BZ53" s="146"/>
      <c r="CA53" s="146"/>
      <c r="CB53" s="146"/>
      <c r="CC53" s="146"/>
      <c r="CD53" s="147"/>
      <c r="CE53" s="161" t="s">
        <v>111</v>
      </c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  <c r="DT53" s="162"/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2"/>
      <c r="EF53" s="162"/>
      <c r="EG53" s="162"/>
      <c r="EH53" s="162"/>
      <c r="EI53" s="162"/>
      <c r="EJ53" s="162"/>
      <c r="EK53" s="163"/>
    </row>
    <row r="54" spans="1:141" s="4" customFormat="1" ht="12.75">
      <c r="A54" s="164">
        <v>1</v>
      </c>
      <c r="B54" s="164"/>
      <c r="C54" s="164"/>
      <c r="D54" s="164"/>
      <c r="E54" s="164"/>
      <c r="F54" s="164"/>
      <c r="G54" s="164"/>
      <c r="H54" s="164">
        <v>2</v>
      </c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48">
        <v>3</v>
      </c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50"/>
      <c r="BT54" s="148">
        <v>4</v>
      </c>
      <c r="BU54" s="149"/>
      <c r="BV54" s="149"/>
      <c r="BW54" s="149"/>
      <c r="BX54" s="149"/>
      <c r="BY54" s="149"/>
      <c r="BZ54" s="149"/>
      <c r="CA54" s="149"/>
      <c r="CB54" s="149"/>
      <c r="CC54" s="149"/>
      <c r="CD54" s="150"/>
      <c r="CE54" s="164">
        <v>5</v>
      </c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  <c r="CW54" s="164"/>
      <c r="CX54" s="164"/>
      <c r="CY54" s="164"/>
      <c r="CZ54" s="164"/>
      <c r="DA54" s="164"/>
      <c r="DB54" s="164"/>
      <c r="DC54" s="164"/>
      <c r="DD54" s="164"/>
      <c r="DE54" s="164"/>
      <c r="DF54" s="164"/>
      <c r="DG54" s="164"/>
      <c r="DH54" s="164"/>
      <c r="DI54" s="164"/>
      <c r="DJ54" s="164"/>
      <c r="DK54" s="164"/>
      <c r="DL54" s="164"/>
      <c r="DM54" s="164"/>
      <c r="DN54" s="164"/>
      <c r="DO54" s="164"/>
      <c r="DP54" s="164"/>
      <c r="DQ54" s="164"/>
      <c r="DR54" s="164"/>
      <c r="DS54" s="164"/>
      <c r="DT54" s="164"/>
      <c r="DU54" s="164"/>
      <c r="DV54" s="164"/>
      <c r="DW54" s="164"/>
      <c r="DX54" s="164"/>
      <c r="DY54" s="164"/>
      <c r="DZ54" s="164"/>
      <c r="EA54" s="164"/>
      <c r="EB54" s="164"/>
      <c r="EC54" s="164"/>
      <c r="ED54" s="164"/>
      <c r="EE54" s="164"/>
      <c r="EF54" s="164"/>
      <c r="EG54" s="164"/>
      <c r="EH54" s="164"/>
      <c r="EI54" s="164"/>
      <c r="EJ54" s="164"/>
      <c r="EK54" s="164"/>
    </row>
    <row r="55" spans="1:141" s="5" customFormat="1" ht="15" customHeight="1">
      <c r="A55" s="100" t="s">
        <v>19</v>
      </c>
      <c r="B55" s="100"/>
      <c r="C55" s="100"/>
      <c r="D55" s="100"/>
      <c r="E55" s="100"/>
      <c r="F55" s="100"/>
      <c r="G55" s="100"/>
      <c r="H55" s="144" t="s">
        <v>66</v>
      </c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28">
        <v>15254545.45</v>
      </c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30"/>
      <c r="BT55" s="116">
        <v>2.2</v>
      </c>
      <c r="BU55" s="117"/>
      <c r="BV55" s="117"/>
      <c r="BW55" s="117"/>
      <c r="BX55" s="117"/>
      <c r="BY55" s="117"/>
      <c r="BZ55" s="117"/>
      <c r="CA55" s="117"/>
      <c r="CB55" s="117"/>
      <c r="CC55" s="117"/>
      <c r="CD55" s="118"/>
      <c r="CE55" s="132">
        <f>BD55*BT55/100</f>
        <v>335599.9999</v>
      </c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2"/>
      <c r="DE55" s="132"/>
      <c r="DF55" s="132"/>
      <c r="DG55" s="132"/>
      <c r="DH55" s="132"/>
      <c r="DI55" s="132"/>
      <c r="DJ55" s="132"/>
      <c r="DK55" s="132"/>
      <c r="DL55" s="132"/>
      <c r="DM55" s="132"/>
      <c r="DN55" s="132"/>
      <c r="DO55" s="132"/>
      <c r="DP55" s="132"/>
      <c r="DQ55" s="132"/>
      <c r="DR55" s="132"/>
      <c r="DS55" s="132"/>
      <c r="DT55" s="132"/>
      <c r="DU55" s="132"/>
      <c r="DV55" s="132"/>
      <c r="DW55" s="132"/>
      <c r="DX55" s="132"/>
      <c r="DY55" s="132"/>
      <c r="DZ55" s="132"/>
      <c r="EA55" s="132"/>
      <c r="EB55" s="132"/>
      <c r="EC55" s="132"/>
      <c r="ED55" s="132"/>
      <c r="EE55" s="132"/>
      <c r="EF55" s="132"/>
      <c r="EG55" s="132"/>
      <c r="EH55" s="132"/>
      <c r="EI55" s="132"/>
      <c r="EJ55" s="132"/>
      <c r="EK55" s="132"/>
    </row>
    <row r="56" spans="1:141" s="5" customFormat="1" ht="15" customHeight="1">
      <c r="A56" s="100"/>
      <c r="B56" s="100"/>
      <c r="C56" s="100"/>
      <c r="D56" s="100"/>
      <c r="E56" s="100"/>
      <c r="F56" s="100"/>
      <c r="G56" s="100"/>
      <c r="H56" s="165" t="s">
        <v>2</v>
      </c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6"/>
      <c r="BD56" s="116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8"/>
      <c r="BT56" s="116" t="s">
        <v>3</v>
      </c>
      <c r="BU56" s="117"/>
      <c r="BV56" s="117"/>
      <c r="BW56" s="117"/>
      <c r="BX56" s="117"/>
      <c r="BY56" s="117"/>
      <c r="BZ56" s="117"/>
      <c r="CA56" s="117"/>
      <c r="CB56" s="117"/>
      <c r="CC56" s="117"/>
      <c r="CD56" s="118"/>
      <c r="CE56" s="167">
        <f>SUM(CE55:CE55)</f>
        <v>335599.9999</v>
      </c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0"/>
      <c r="CW56" s="160"/>
      <c r="CX56" s="160"/>
      <c r="CY56" s="160"/>
      <c r="CZ56" s="160"/>
      <c r="DA56" s="160"/>
      <c r="DB56" s="160"/>
      <c r="DC56" s="160"/>
      <c r="DD56" s="160"/>
      <c r="DE56" s="160"/>
      <c r="DF56" s="160"/>
      <c r="DG56" s="160"/>
      <c r="DH56" s="160"/>
      <c r="DI56" s="160"/>
      <c r="DJ56" s="160"/>
      <c r="DK56" s="160"/>
      <c r="DL56" s="160"/>
      <c r="DM56" s="160"/>
      <c r="DN56" s="160"/>
      <c r="DO56" s="160"/>
      <c r="DP56" s="160"/>
      <c r="DQ56" s="160"/>
      <c r="DR56" s="160"/>
      <c r="DS56" s="160"/>
      <c r="DT56" s="160"/>
      <c r="DU56" s="160"/>
      <c r="DV56" s="160"/>
      <c r="DW56" s="160"/>
      <c r="DX56" s="160"/>
      <c r="DY56" s="160"/>
      <c r="DZ56" s="160"/>
      <c r="EA56" s="160"/>
      <c r="EB56" s="160"/>
      <c r="EC56" s="160"/>
      <c r="ED56" s="160"/>
      <c r="EE56" s="160"/>
      <c r="EF56" s="160"/>
      <c r="EG56" s="160"/>
      <c r="EH56" s="160"/>
      <c r="EI56" s="160"/>
      <c r="EJ56" s="160"/>
      <c r="EK56" s="160"/>
    </row>
    <row r="58" spans="1:141" s="6" customFormat="1" ht="14.25">
      <c r="A58" s="133" t="s">
        <v>69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3"/>
      <c r="DV58" s="133"/>
      <c r="DW58" s="133"/>
      <c r="DX58" s="133"/>
      <c r="DY58" s="133"/>
      <c r="DZ58" s="133"/>
      <c r="EA58" s="133"/>
      <c r="EB58" s="133"/>
      <c r="EC58" s="133"/>
      <c r="ED58" s="133"/>
      <c r="EE58" s="133"/>
      <c r="EF58" s="133"/>
      <c r="EG58" s="133"/>
      <c r="EH58" s="133"/>
      <c r="EI58" s="133"/>
      <c r="EJ58" s="133"/>
      <c r="EK58" s="133"/>
    </row>
    <row r="59" ht="6" customHeight="1"/>
    <row r="60" spans="1:141" s="6" customFormat="1" ht="14.25">
      <c r="A60" s="15" t="s">
        <v>6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70" t="s">
        <v>67</v>
      </c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  <c r="BJ60" s="170"/>
      <c r="BK60" s="170"/>
      <c r="BL60" s="170"/>
      <c r="BM60" s="170"/>
      <c r="BN60" s="170"/>
      <c r="BO60" s="170"/>
      <c r="BP60" s="170"/>
      <c r="BQ60" s="170"/>
      <c r="BR60" s="170"/>
      <c r="BS60" s="170"/>
      <c r="BT60" s="170"/>
      <c r="BU60" s="170"/>
      <c r="BV60" s="170"/>
      <c r="BW60" s="170"/>
      <c r="BX60" s="170"/>
      <c r="BY60" s="170"/>
      <c r="BZ60" s="170"/>
      <c r="CA60" s="170"/>
      <c r="CB60" s="170"/>
      <c r="CC60" s="170"/>
      <c r="CD60" s="170"/>
      <c r="CE60" s="170"/>
      <c r="CF60" s="170"/>
      <c r="CG60" s="170"/>
      <c r="CH60" s="170"/>
      <c r="CI60" s="170"/>
      <c r="CJ60" s="170"/>
      <c r="CK60" s="170"/>
      <c r="CL60" s="170"/>
      <c r="CM60" s="170"/>
      <c r="CN60" s="170"/>
      <c r="CO60" s="170"/>
      <c r="CP60" s="170"/>
      <c r="CQ60" s="170"/>
      <c r="CR60" s="170"/>
      <c r="CS60" s="170"/>
      <c r="CT60" s="170"/>
      <c r="CU60" s="170"/>
      <c r="CV60" s="170"/>
      <c r="CW60" s="170"/>
      <c r="CX60" s="170"/>
      <c r="CY60" s="170"/>
      <c r="CZ60" s="170"/>
      <c r="DA60" s="170"/>
      <c r="DB60" s="170"/>
      <c r="DC60" s="170"/>
      <c r="DD60" s="170"/>
      <c r="DE60" s="170"/>
      <c r="DF60" s="170"/>
      <c r="DG60" s="170"/>
      <c r="DH60" s="170"/>
      <c r="DI60" s="170"/>
      <c r="DJ60" s="170"/>
      <c r="DK60" s="170"/>
      <c r="DL60" s="170"/>
      <c r="DM60" s="170"/>
      <c r="DN60" s="170"/>
      <c r="DO60" s="170"/>
      <c r="DP60" s="170"/>
      <c r="DQ60" s="170"/>
      <c r="DR60" s="170"/>
      <c r="DS60" s="170"/>
      <c r="DT60" s="170"/>
      <c r="DU60" s="170"/>
      <c r="DV60" s="170"/>
      <c r="DW60" s="170"/>
      <c r="DX60" s="170"/>
      <c r="DY60" s="170"/>
      <c r="DZ60" s="170"/>
      <c r="EA60" s="170"/>
      <c r="EB60" s="170"/>
      <c r="EC60" s="170"/>
      <c r="ED60" s="170"/>
      <c r="EE60" s="170"/>
      <c r="EF60" s="170"/>
      <c r="EG60" s="170"/>
      <c r="EH60" s="170"/>
      <c r="EI60" s="170"/>
      <c r="EJ60" s="170"/>
      <c r="EK60" s="170"/>
    </row>
    <row r="61" spans="1:141" s="6" customFormat="1" ht="6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</row>
    <row r="62" spans="1:141" s="6" customFormat="1" ht="14.25">
      <c r="A62" s="93" t="s">
        <v>5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171" t="s">
        <v>55</v>
      </c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  <c r="BM62" s="171"/>
      <c r="BN62" s="171"/>
      <c r="BO62" s="171"/>
      <c r="BP62" s="171"/>
      <c r="BQ62" s="171"/>
      <c r="BR62" s="171"/>
      <c r="BS62" s="171"/>
      <c r="BT62" s="171"/>
      <c r="BU62" s="171"/>
      <c r="BV62" s="171"/>
      <c r="BW62" s="171"/>
      <c r="BX62" s="171"/>
      <c r="BY62" s="171"/>
      <c r="BZ62" s="171"/>
      <c r="CA62" s="171"/>
      <c r="CB62" s="171"/>
      <c r="CC62" s="171"/>
      <c r="CD62" s="171"/>
      <c r="CE62" s="171"/>
      <c r="CF62" s="171"/>
      <c r="CG62" s="171"/>
      <c r="CH62" s="171"/>
      <c r="CI62" s="171"/>
      <c r="CJ62" s="171"/>
      <c r="CK62" s="171"/>
      <c r="CL62" s="171"/>
      <c r="CM62" s="171"/>
      <c r="CN62" s="171"/>
      <c r="CO62" s="171"/>
      <c r="CP62" s="171"/>
      <c r="CQ62" s="171"/>
      <c r="CR62" s="171"/>
      <c r="CS62" s="171"/>
      <c r="CT62" s="171"/>
      <c r="CU62" s="171"/>
      <c r="CV62" s="171"/>
      <c r="CW62" s="171"/>
      <c r="CX62" s="171"/>
      <c r="CY62" s="171"/>
      <c r="CZ62" s="171"/>
      <c r="DA62" s="171"/>
      <c r="DB62" s="171"/>
      <c r="DC62" s="171"/>
      <c r="DD62" s="171"/>
      <c r="DE62" s="171"/>
      <c r="DF62" s="171"/>
      <c r="DG62" s="171"/>
      <c r="DH62" s="171"/>
      <c r="DI62" s="171"/>
      <c r="DJ62" s="171"/>
      <c r="DK62" s="171"/>
      <c r="DL62" s="171"/>
      <c r="DM62" s="171"/>
      <c r="DN62" s="171"/>
      <c r="DO62" s="171"/>
      <c r="DP62" s="171"/>
      <c r="DQ62" s="171"/>
      <c r="DR62" s="171"/>
      <c r="DS62" s="171"/>
      <c r="DT62" s="171"/>
      <c r="DU62" s="171"/>
      <c r="DV62" s="171"/>
      <c r="DW62" s="171"/>
      <c r="DX62" s="171"/>
      <c r="DY62" s="171"/>
      <c r="DZ62" s="171"/>
      <c r="EA62" s="171"/>
      <c r="EB62" s="171"/>
      <c r="EC62" s="171"/>
      <c r="ED62" s="171"/>
      <c r="EE62" s="171"/>
      <c r="EF62" s="171"/>
      <c r="EG62" s="171"/>
      <c r="EH62" s="171"/>
      <c r="EI62" s="171"/>
      <c r="EJ62" s="171"/>
      <c r="EK62" s="171"/>
    </row>
    <row r="63" spans="1:141" s="6" customFormat="1" ht="14.25">
      <c r="A63" s="14" t="s">
        <v>58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</row>
    <row r="64" spans="1:78" s="3" customFormat="1" ht="55.5" customHeight="1">
      <c r="A64" s="161" t="s">
        <v>0</v>
      </c>
      <c r="B64" s="162"/>
      <c r="C64" s="162"/>
      <c r="D64" s="162"/>
      <c r="E64" s="162"/>
      <c r="F64" s="162"/>
      <c r="G64" s="163"/>
      <c r="H64" s="161" t="s">
        <v>9</v>
      </c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3"/>
      <c r="BD64" s="161" t="s">
        <v>110</v>
      </c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3"/>
    </row>
    <row r="65" spans="1:78" s="4" customFormat="1" ht="12.75">
      <c r="A65" s="164">
        <v>1</v>
      </c>
      <c r="B65" s="164"/>
      <c r="C65" s="164"/>
      <c r="D65" s="164"/>
      <c r="E65" s="164"/>
      <c r="F65" s="164"/>
      <c r="G65" s="164"/>
      <c r="H65" s="164">
        <v>2</v>
      </c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>
        <v>3</v>
      </c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</row>
    <row r="66" spans="1:78" s="5" customFormat="1" ht="15" customHeight="1">
      <c r="A66" s="100" t="s">
        <v>19</v>
      </c>
      <c r="B66" s="100"/>
      <c r="C66" s="100"/>
      <c r="D66" s="100"/>
      <c r="E66" s="100"/>
      <c r="F66" s="100"/>
      <c r="G66" s="100"/>
      <c r="H66" s="144" t="s">
        <v>70</v>
      </c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32">
        <v>10900</v>
      </c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</row>
    <row r="67" spans="1:78" s="5" customFormat="1" ht="15" customHeight="1">
      <c r="A67" s="100"/>
      <c r="B67" s="100"/>
      <c r="C67" s="100"/>
      <c r="D67" s="100"/>
      <c r="E67" s="100"/>
      <c r="F67" s="100"/>
      <c r="G67" s="100"/>
      <c r="H67" s="165" t="s">
        <v>2</v>
      </c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6"/>
      <c r="BD67" s="167">
        <f>SUM(BD66:BD66)</f>
        <v>10900</v>
      </c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</row>
    <row r="68" spans="1:78" s="5" customFormat="1" ht="15" customHeight="1">
      <c r="A68" s="17"/>
      <c r="B68" s="17"/>
      <c r="C68" s="17"/>
      <c r="D68" s="17"/>
      <c r="E68" s="17"/>
      <c r="F68" s="17"/>
      <c r="G68" s="17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9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</row>
    <row r="69" spans="1:141" s="6" customFormat="1" ht="14.25">
      <c r="A69" s="133" t="s">
        <v>71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</row>
    <row r="70" ht="6" customHeight="1"/>
    <row r="71" spans="1:141" s="6" customFormat="1" ht="14.25">
      <c r="A71" s="15" t="s">
        <v>6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70" t="s">
        <v>72</v>
      </c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170"/>
      <c r="BK71" s="170"/>
      <c r="BL71" s="170"/>
      <c r="BM71" s="170"/>
      <c r="BN71" s="170"/>
      <c r="BO71" s="170"/>
      <c r="BP71" s="170"/>
      <c r="BQ71" s="170"/>
      <c r="BR71" s="170"/>
      <c r="BS71" s="170"/>
      <c r="BT71" s="170"/>
      <c r="BU71" s="170"/>
      <c r="BV71" s="170"/>
      <c r="BW71" s="170"/>
      <c r="BX71" s="170"/>
      <c r="BY71" s="170"/>
      <c r="BZ71" s="170"/>
      <c r="CA71" s="170"/>
      <c r="CB71" s="170"/>
      <c r="CC71" s="170"/>
      <c r="CD71" s="170"/>
      <c r="CE71" s="170"/>
      <c r="CF71" s="170"/>
      <c r="CG71" s="170"/>
      <c r="CH71" s="170"/>
      <c r="CI71" s="170"/>
      <c r="CJ71" s="170"/>
      <c r="CK71" s="170"/>
      <c r="CL71" s="170"/>
      <c r="CM71" s="170"/>
      <c r="CN71" s="170"/>
      <c r="CO71" s="170"/>
      <c r="CP71" s="170"/>
      <c r="CQ71" s="170"/>
      <c r="CR71" s="170"/>
      <c r="CS71" s="170"/>
      <c r="CT71" s="170"/>
      <c r="CU71" s="170"/>
      <c r="CV71" s="170"/>
      <c r="CW71" s="170"/>
      <c r="CX71" s="170"/>
      <c r="CY71" s="170"/>
      <c r="CZ71" s="170"/>
      <c r="DA71" s="170"/>
      <c r="DB71" s="170"/>
      <c r="DC71" s="170"/>
      <c r="DD71" s="170"/>
      <c r="DE71" s="170"/>
      <c r="DF71" s="170"/>
      <c r="DG71" s="170"/>
      <c r="DH71" s="170"/>
      <c r="DI71" s="170"/>
      <c r="DJ71" s="170"/>
      <c r="DK71" s="170"/>
      <c r="DL71" s="170"/>
      <c r="DM71" s="170"/>
      <c r="DN71" s="170"/>
      <c r="DO71" s="170"/>
      <c r="DP71" s="170"/>
      <c r="DQ71" s="170"/>
      <c r="DR71" s="170"/>
      <c r="DS71" s="170"/>
      <c r="DT71" s="170"/>
      <c r="DU71" s="170"/>
      <c r="DV71" s="170"/>
      <c r="DW71" s="170"/>
      <c r="DX71" s="170"/>
      <c r="DY71" s="170"/>
      <c r="DZ71" s="170"/>
      <c r="EA71" s="170"/>
      <c r="EB71" s="170"/>
      <c r="EC71" s="170"/>
      <c r="ED71" s="170"/>
      <c r="EE71" s="170"/>
      <c r="EF71" s="170"/>
      <c r="EG71" s="170"/>
      <c r="EH71" s="170"/>
      <c r="EI71" s="170"/>
      <c r="EJ71" s="170"/>
      <c r="EK71" s="170"/>
    </row>
    <row r="72" spans="1:141" s="6" customFormat="1" ht="6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</row>
    <row r="73" spans="1:141" s="6" customFormat="1" ht="14.25">
      <c r="A73" s="93" t="s">
        <v>5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171" t="s">
        <v>55</v>
      </c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  <c r="BG73" s="171"/>
      <c r="BH73" s="171"/>
      <c r="BI73" s="171"/>
      <c r="BJ73" s="171"/>
      <c r="BK73" s="171"/>
      <c r="BL73" s="171"/>
      <c r="BM73" s="171"/>
      <c r="BN73" s="171"/>
      <c r="BO73" s="171"/>
      <c r="BP73" s="171"/>
      <c r="BQ73" s="171"/>
      <c r="BR73" s="171"/>
      <c r="BS73" s="171"/>
      <c r="BT73" s="171"/>
      <c r="BU73" s="171"/>
      <c r="BV73" s="171"/>
      <c r="BW73" s="171"/>
      <c r="BX73" s="171"/>
      <c r="BY73" s="171"/>
      <c r="BZ73" s="171"/>
      <c r="CA73" s="171"/>
      <c r="CB73" s="171"/>
      <c r="CC73" s="171"/>
      <c r="CD73" s="171"/>
      <c r="CE73" s="171"/>
      <c r="CF73" s="171"/>
      <c r="CG73" s="171"/>
      <c r="CH73" s="171"/>
      <c r="CI73" s="171"/>
      <c r="CJ73" s="171"/>
      <c r="CK73" s="171"/>
      <c r="CL73" s="171"/>
      <c r="CM73" s="171"/>
      <c r="CN73" s="171"/>
      <c r="CO73" s="171"/>
      <c r="CP73" s="171"/>
      <c r="CQ73" s="171"/>
      <c r="CR73" s="171"/>
      <c r="CS73" s="171"/>
      <c r="CT73" s="171"/>
      <c r="CU73" s="171"/>
      <c r="CV73" s="171"/>
      <c r="CW73" s="171"/>
      <c r="CX73" s="171"/>
      <c r="CY73" s="171"/>
      <c r="CZ73" s="171"/>
      <c r="DA73" s="171"/>
      <c r="DB73" s="171"/>
      <c r="DC73" s="171"/>
      <c r="DD73" s="171"/>
      <c r="DE73" s="171"/>
      <c r="DF73" s="171"/>
      <c r="DG73" s="171"/>
      <c r="DH73" s="171"/>
      <c r="DI73" s="171"/>
      <c r="DJ73" s="171"/>
      <c r="DK73" s="171"/>
      <c r="DL73" s="171"/>
      <c r="DM73" s="171"/>
      <c r="DN73" s="171"/>
      <c r="DO73" s="171"/>
      <c r="DP73" s="171"/>
      <c r="DQ73" s="171"/>
      <c r="DR73" s="171"/>
      <c r="DS73" s="171"/>
      <c r="DT73" s="171"/>
      <c r="DU73" s="171"/>
      <c r="DV73" s="171"/>
      <c r="DW73" s="171"/>
      <c r="DX73" s="171"/>
      <c r="DY73" s="171"/>
      <c r="DZ73" s="171"/>
      <c r="EA73" s="171"/>
      <c r="EB73" s="171"/>
      <c r="EC73" s="171"/>
      <c r="ED73" s="171"/>
      <c r="EE73" s="171"/>
      <c r="EF73" s="171"/>
      <c r="EG73" s="171"/>
      <c r="EH73" s="171"/>
      <c r="EI73" s="171"/>
      <c r="EJ73" s="171"/>
      <c r="EK73" s="171"/>
    </row>
    <row r="74" spans="1:141" s="6" customFormat="1" ht="14.25">
      <c r="A74" s="14" t="s">
        <v>58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</row>
    <row r="75" spans="1:141" s="3" customFormat="1" ht="55.5" customHeight="1">
      <c r="A75" s="161" t="s">
        <v>0</v>
      </c>
      <c r="B75" s="162"/>
      <c r="C75" s="162"/>
      <c r="D75" s="162"/>
      <c r="E75" s="162"/>
      <c r="F75" s="162"/>
      <c r="G75" s="163"/>
      <c r="H75" s="161" t="s">
        <v>9</v>
      </c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3"/>
      <c r="BD75" s="145" t="s">
        <v>73</v>
      </c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7"/>
      <c r="BT75" s="145"/>
      <c r="BU75" s="146"/>
      <c r="BV75" s="146"/>
      <c r="BW75" s="146"/>
      <c r="BX75" s="146"/>
      <c r="BY75" s="146"/>
      <c r="BZ75" s="146"/>
      <c r="CA75" s="146"/>
      <c r="CB75" s="146"/>
      <c r="CC75" s="146"/>
      <c r="CD75" s="147"/>
      <c r="CE75" s="161" t="s">
        <v>109</v>
      </c>
      <c r="CF75" s="162"/>
      <c r="CG75" s="162"/>
      <c r="CH75" s="162"/>
      <c r="CI75" s="162"/>
      <c r="CJ75" s="162"/>
      <c r="CK75" s="162"/>
      <c r="CL75" s="162"/>
      <c r="CM75" s="162"/>
      <c r="CN75" s="162"/>
      <c r="CO75" s="162"/>
      <c r="CP75" s="162"/>
      <c r="CQ75" s="162"/>
      <c r="CR75" s="162"/>
      <c r="CS75" s="162"/>
      <c r="CT75" s="162"/>
      <c r="CU75" s="162"/>
      <c r="CV75" s="162"/>
      <c r="CW75" s="162"/>
      <c r="CX75" s="162"/>
      <c r="CY75" s="162"/>
      <c r="CZ75" s="162"/>
      <c r="DA75" s="162"/>
      <c r="DB75" s="162"/>
      <c r="DC75" s="162"/>
      <c r="DD75" s="162"/>
      <c r="DE75" s="162"/>
      <c r="DF75" s="162"/>
      <c r="DG75" s="162"/>
      <c r="DH75" s="162"/>
      <c r="DI75" s="162"/>
      <c r="DJ75" s="162"/>
      <c r="DK75" s="162"/>
      <c r="DL75" s="162"/>
      <c r="DM75" s="162"/>
      <c r="DN75" s="162"/>
      <c r="DO75" s="162"/>
      <c r="DP75" s="162"/>
      <c r="DQ75" s="162"/>
      <c r="DR75" s="162"/>
      <c r="DS75" s="162"/>
      <c r="DT75" s="162"/>
      <c r="DU75" s="162"/>
      <c r="DV75" s="162"/>
      <c r="DW75" s="162"/>
      <c r="DX75" s="162"/>
      <c r="DY75" s="162"/>
      <c r="DZ75" s="162"/>
      <c r="EA75" s="162"/>
      <c r="EB75" s="162"/>
      <c r="EC75" s="162"/>
      <c r="ED75" s="162"/>
      <c r="EE75" s="162"/>
      <c r="EF75" s="162"/>
      <c r="EG75" s="162"/>
      <c r="EH75" s="162"/>
      <c r="EI75" s="162"/>
      <c r="EJ75" s="162"/>
      <c r="EK75" s="163"/>
    </row>
    <row r="76" spans="1:141" s="4" customFormat="1" ht="12.75">
      <c r="A76" s="164">
        <v>1</v>
      </c>
      <c r="B76" s="164"/>
      <c r="C76" s="164"/>
      <c r="D76" s="164"/>
      <c r="E76" s="164"/>
      <c r="F76" s="164"/>
      <c r="G76" s="164"/>
      <c r="H76" s="164">
        <v>2</v>
      </c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48">
        <v>3</v>
      </c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50"/>
      <c r="BT76" s="148">
        <v>4</v>
      </c>
      <c r="BU76" s="149"/>
      <c r="BV76" s="149"/>
      <c r="BW76" s="149"/>
      <c r="BX76" s="149"/>
      <c r="BY76" s="149"/>
      <c r="BZ76" s="149"/>
      <c r="CA76" s="149"/>
      <c r="CB76" s="149"/>
      <c r="CC76" s="149"/>
      <c r="CD76" s="150"/>
      <c r="CE76" s="164">
        <v>5</v>
      </c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  <c r="CW76" s="164"/>
      <c r="CX76" s="164"/>
      <c r="CY76" s="164"/>
      <c r="CZ76" s="164"/>
      <c r="DA76" s="164"/>
      <c r="DB76" s="164"/>
      <c r="DC76" s="164"/>
      <c r="DD76" s="164"/>
      <c r="DE76" s="164"/>
      <c r="DF76" s="164"/>
      <c r="DG76" s="164"/>
      <c r="DH76" s="164"/>
      <c r="DI76" s="164"/>
      <c r="DJ76" s="164"/>
      <c r="DK76" s="164"/>
      <c r="DL76" s="164"/>
      <c r="DM76" s="164"/>
      <c r="DN76" s="164"/>
      <c r="DO76" s="164"/>
      <c r="DP76" s="164"/>
      <c r="DQ76" s="164"/>
      <c r="DR76" s="164"/>
      <c r="DS76" s="164"/>
      <c r="DT76" s="164"/>
      <c r="DU76" s="164"/>
      <c r="DV76" s="164"/>
      <c r="DW76" s="164"/>
      <c r="DX76" s="164"/>
      <c r="DY76" s="164"/>
      <c r="DZ76" s="164"/>
      <c r="EA76" s="164"/>
      <c r="EB76" s="164"/>
      <c r="EC76" s="164"/>
      <c r="ED76" s="164"/>
      <c r="EE76" s="164"/>
      <c r="EF76" s="164"/>
      <c r="EG76" s="164"/>
      <c r="EH76" s="164"/>
      <c r="EI76" s="164"/>
      <c r="EJ76" s="164"/>
      <c r="EK76" s="164"/>
    </row>
    <row r="77" spans="1:141" s="5" customFormat="1" ht="15" customHeight="1">
      <c r="A77" s="100" t="s">
        <v>19</v>
      </c>
      <c r="B77" s="100"/>
      <c r="C77" s="100"/>
      <c r="D77" s="100"/>
      <c r="E77" s="100"/>
      <c r="F77" s="100"/>
      <c r="G77" s="100"/>
      <c r="H77" s="144" t="s">
        <v>162</v>
      </c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28">
        <v>1</v>
      </c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30"/>
      <c r="BT77" s="116"/>
      <c r="BU77" s="117"/>
      <c r="BV77" s="117"/>
      <c r="BW77" s="117"/>
      <c r="BX77" s="117"/>
      <c r="BY77" s="117"/>
      <c r="BZ77" s="117"/>
      <c r="CA77" s="117"/>
      <c r="CB77" s="117"/>
      <c r="CC77" s="117"/>
      <c r="CD77" s="118"/>
      <c r="CE77" s="132">
        <v>3000</v>
      </c>
      <c r="CF77" s="132"/>
      <c r="CG77" s="132"/>
      <c r="CH77" s="132"/>
      <c r="CI77" s="132"/>
      <c r="CJ77" s="132"/>
      <c r="CK77" s="132"/>
      <c r="CL77" s="132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</row>
    <row r="78" spans="1:141" s="5" customFormat="1" ht="15" customHeight="1">
      <c r="A78" s="100"/>
      <c r="B78" s="100"/>
      <c r="C78" s="100"/>
      <c r="D78" s="100"/>
      <c r="E78" s="100"/>
      <c r="F78" s="100"/>
      <c r="G78" s="100"/>
      <c r="H78" s="165" t="s">
        <v>2</v>
      </c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6"/>
      <c r="BD78" s="116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8"/>
      <c r="BT78" s="116" t="s">
        <v>3</v>
      </c>
      <c r="BU78" s="117"/>
      <c r="BV78" s="117"/>
      <c r="BW78" s="117"/>
      <c r="BX78" s="117"/>
      <c r="BY78" s="117"/>
      <c r="BZ78" s="117"/>
      <c r="CA78" s="117"/>
      <c r="CB78" s="117"/>
      <c r="CC78" s="117"/>
      <c r="CD78" s="118"/>
      <c r="CE78" s="167">
        <f>SUM(CE77:CE77)</f>
        <v>3000</v>
      </c>
      <c r="CF78" s="160"/>
      <c r="CG78" s="160"/>
      <c r="CH78" s="160"/>
      <c r="CI78" s="160"/>
      <c r="CJ78" s="160"/>
      <c r="CK78" s="160"/>
      <c r="CL78" s="160"/>
      <c r="CM78" s="160"/>
      <c r="CN78" s="160"/>
      <c r="CO78" s="160"/>
      <c r="CP78" s="160"/>
      <c r="CQ78" s="160"/>
      <c r="CR78" s="160"/>
      <c r="CS78" s="160"/>
      <c r="CT78" s="160"/>
      <c r="CU78" s="160"/>
      <c r="CV78" s="160"/>
      <c r="CW78" s="160"/>
      <c r="CX78" s="160"/>
      <c r="CY78" s="160"/>
      <c r="CZ78" s="160"/>
      <c r="DA78" s="160"/>
      <c r="DB78" s="160"/>
      <c r="DC78" s="160"/>
      <c r="DD78" s="160"/>
      <c r="DE78" s="160"/>
      <c r="DF78" s="160"/>
      <c r="DG78" s="160"/>
      <c r="DH78" s="160"/>
      <c r="DI78" s="160"/>
      <c r="DJ78" s="160"/>
      <c r="DK78" s="160"/>
      <c r="DL78" s="160"/>
      <c r="DM78" s="160"/>
      <c r="DN78" s="160"/>
      <c r="DO78" s="160"/>
      <c r="DP78" s="160"/>
      <c r="DQ78" s="160"/>
      <c r="DR78" s="160"/>
      <c r="DS78" s="160"/>
      <c r="DT78" s="160"/>
      <c r="DU78" s="160"/>
      <c r="DV78" s="160"/>
      <c r="DW78" s="160"/>
      <c r="DX78" s="160"/>
      <c r="DY78" s="160"/>
      <c r="DZ78" s="160"/>
      <c r="EA78" s="160"/>
      <c r="EB78" s="160"/>
      <c r="EC78" s="160"/>
      <c r="ED78" s="160"/>
      <c r="EE78" s="160"/>
      <c r="EF78" s="160"/>
      <c r="EG78" s="160"/>
      <c r="EH78" s="160"/>
      <c r="EI78" s="160"/>
      <c r="EJ78" s="160"/>
      <c r="EK78" s="160"/>
    </row>
    <row r="80" spans="1:141" s="6" customFormat="1" ht="14.25">
      <c r="A80" s="133" t="s">
        <v>163</v>
      </c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3"/>
      <c r="DA80" s="133"/>
      <c r="DB80" s="133"/>
      <c r="DC80" s="133"/>
      <c r="DD80" s="133"/>
      <c r="DE80" s="133"/>
      <c r="DF80" s="133"/>
      <c r="DG80" s="133"/>
      <c r="DH80" s="133"/>
      <c r="DI80" s="133"/>
      <c r="DJ80" s="133"/>
      <c r="DK80" s="133"/>
      <c r="DL80" s="133"/>
      <c r="DM80" s="133"/>
      <c r="DN80" s="133"/>
      <c r="DO80" s="133"/>
      <c r="DP80" s="133"/>
      <c r="DQ80" s="133"/>
      <c r="DR80" s="133"/>
      <c r="DS80" s="133"/>
      <c r="DT80" s="133"/>
      <c r="DU80" s="133"/>
      <c r="DV80" s="133"/>
      <c r="DW80" s="133"/>
      <c r="DX80" s="133"/>
      <c r="DY80" s="133"/>
      <c r="DZ80" s="133"/>
      <c r="EA80" s="133"/>
      <c r="EB80" s="133"/>
      <c r="EC80" s="133"/>
      <c r="ED80" s="133"/>
      <c r="EE80" s="133"/>
      <c r="EF80" s="133"/>
      <c r="EG80" s="133"/>
      <c r="EH80" s="133"/>
      <c r="EI80" s="133"/>
      <c r="EJ80" s="133"/>
      <c r="EK80" s="133"/>
    </row>
    <row r="81" ht="6" customHeight="1"/>
    <row r="82" spans="1:141" s="6" customFormat="1" ht="14.25">
      <c r="A82" s="11" t="s">
        <v>6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21" t="s">
        <v>54</v>
      </c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</row>
    <row r="83" spans="1:141" s="6" customFormat="1" ht="6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</row>
    <row r="84" spans="1:141" s="6" customFormat="1" ht="14.25">
      <c r="A84" s="95" t="s">
        <v>5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6" t="s">
        <v>55</v>
      </c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6"/>
      <c r="DE84" s="96"/>
      <c r="DF84" s="96"/>
      <c r="DG84" s="96"/>
      <c r="DH84" s="96"/>
      <c r="DI84" s="96"/>
      <c r="DJ84" s="96"/>
      <c r="DK84" s="96"/>
      <c r="DL84" s="96"/>
      <c r="DM84" s="96"/>
      <c r="DN84" s="96"/>
      <c r="DO84" s="96"/>
      <c r="DP84" s="96"/>
      <c r="DQ84" s="96"/>
      <c r="DR84" s="96"/>
      <c r="DS84" s="96"/>
      <c r="DT84" s="96"/>
      <c r="DU84" s="96"/>
      <c r="DV84" s="96"/>
      <c r="DW84" s="96"/>
      <c r="DX84" s="96"/>
      <c r="DY84" s="96"/>
      <c r="DZ84" s="96"/>
      <c r="EA84" s="96"/>
      <c r="EB84" s="96"/>
      <c r="EC84" s="96"/>
      <c r="ED84" s="96"/>
      <c r="EE84" s="96"/>
      <c r="EF84" s="96"/>
      <c r="EG84" s="96"/>
      <c r="EH84" s="96"/>
      <c r="EI84" s="96"/>
      <c r="EJ84" s="96"/>
      <c r="EK84" s="96"/>
    </row>
    <row r="85" ht="10.5" customHeight="1">
      <c r="A85" s="11" t="s">
        <v>58</v>
      </c>
    </row>
    <row r="86" ht="10.5" customHeight="1">
      <c r="A86" s="11"/>
    </row>
    <row r="87" spans="1:141" s="6" customFormat="1" ht="14.25">
      <c r="A87" s="133" t="s">
        <v>164</v>
      </c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3"/>
      <c r="DE87" s="133"/>
      <c r="DF87" s="133"/>
      <c r="DG87" s="133"/>
      <c r="DH87" s="133"/>
      <c r="DI87" s="133"/>
      <c r="DJ87" s="133"/>
      <c r="DK87" s="133"/>
      <c r="DL87" s="133"/>
      <c r="DM87" s="133"/>
      <c r="DN87" s="133"/>
      <c r="DO87" s="133"/>
      <c r="DP87" s="133"/>
      <c r="DQ87" s="133"/>
      <c r="DR87" s="133"/>
      <c r="DS87" s="133"/>
      <c r="DT87" s="133"/>
      <c r="DU87" s="133"/>
      <c r="DV87" s="133"/>
      <c r="DW87" s="133"/>
      <c r="DX87" s="133"/>
      <c r="DY87" s="133"/>
      <c r="DZ87" s="133"/>
      <c r="EA87" s="133"/>
      <c r="EB87" s="133"/>
      <c r="EC87" s="133"/>
      <c r="ED87" s="133"/>
      <c r="EE87" s="133"/>
      <c r="EF87" s="133"/>
      <c r="EG87" s="133"/>
      <c r="EH87" s="133"/>
      <c r="EI87" s="133"/>
      <c r="EJ87" s="133"/>
      <c r="EK87" s="133"/>
    </row>
    <row r="88" ht="10.5" customHeight="1"/>
    <row r="89" spans="1:157" s="3" customFormat="1" ht="66.75" customHeight="1">
      <c r="A89" s="137" t="s">
        <v>0</v>
      </c>
      <c r="B89" s="138"/>
      <c r="C89" s="138"/>
      <c r="D89" s="138"/>
      <c r="E89" s="138"/>
      <c r="F89" s="138"/>
      <c r="G89" s="139"/>
      <c r="H89" s="137" t="s">
        <v>9</v>
      </c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9"/>
      <c r="AP89" s="137" t="s">
        <v>46</v>
      </c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9"/>
      <c r="BF89" s="137" t="s">
        <v>47</v>
      </c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8"/>
      <c r="BT89" s="138"/>
      <c r="BU89" s="139"/>
      <c r="BV89" s="137" t="s">
        <v>48</v>
      </c>
      <c r="BW89" s="138"/>
      <c r="BX89" s="138"/>
      <c r="BY89" s="138"/>
      <c r="BZ89" s="138"/>
      <c r="CA89" s="138"/>
      <c r="CB89" s="138"/>
      <c r="CC89" s="138"/>
      <c r="CD89" s="138"/>
      <c r="CE89" s="138"/>
      <c r="CF89" s="138"/>
      <c r="CG89" s="138"/>
      <c r="CH89" s="138"/>
      <c r="CI89" s="138"/>
      <c r="CJ89" s="138"/>
      <c r="CK89" s="138"/>
      <c r="CL89" s="138"/>
      <c r="CM89" s="138"/>
      <c r="CN89" s="138"/>
      <c r="CO89" s="138"/>
      <c r="CP89" s="138"/>
      <c r="CQ89" s="138"/>
      <c r="CR89" s="138"/>
      <c r="CS89" s="138"/>
      <c r="CT89" s="138"/>
      <c r="CU89" s="138"/>
      <c r="CV89" s="138"/>
      <c r="CW89" s="138"/>
      <c r="CX89" s="138"/>
      <c r="CY89" s="138"/>
      <c r="CZ89" s="138"/>
      <c r="DA89" s="138"/>
      <c r="DB89" s="138"/>
      <c r="DC89" s="138"/>
      <c r="DD89" s="138"/>
      <c r="DE89" s="138"/>
      <c r="DF89" s="138"/>
      <c r="DG89" s="138"/>
      <c r="DH89" s="138"/>
      <c r="DI89" s="138"/>
      <c r="DJ89" s="138"/>
      <c r="DK89" s="138"/>
      <c r="DL89" s="138"/>
      <c r="DM89" s="138"/>
      <c r="DN89" s="138"/>
      <c r="DO89" s="138"/>
      <c r="DP89" s="138"/>
      <c r="DQ89" s="138"/>
      <c r="DR89" s="138"/>
      <c r="DS89" s="138"/>
      <c r="DT89" s="138"/>
      <c r="DU89" s="139"/>
      <c r="DV89" s="137" t="s">
        <v>107</v>
      </c>
      <c r="DW89" s="138"/>
      <c r="DX89" s="138"/>
      <c r="DY89" s="138"/>
      <c r="DZ89" s="138"/>
      <c r="EA89" s="138"/>
      <c r="EB89" s="138"/>
      <c r="EC89" s="138"/>
      <c r="ED89" s="138"/>
      <c r="EE89" s="138"/>
      <c r="EF89" s="138"/>
      <c r="EG89" s="138"/>
      <c r="EH89" s="138"/>
      <c r="EI89" s="138"/>
      <c r="EJ89" s="138"/>
      <c r="EK89" s="139"/>
      <c r="EL89" s="137" t="s">
        <v>108</v>
      </c>
      <c r="EM89" s="138"/>
      <c r="EN89" s="138"/>
      <c r="EO89" s="138"/>
      <c r="EP89" s="138"/>
      <c r="EQ89" s="138"/>
      <c r="ER89" s="138"/>
      <c r="ES89" s="138"/>
      <c r="ET89" s="138"/>
      <c r="EU89" s="138"/>
      <c r="EV89" s="138"/>
      <c r="EW89" s="138"/>
      <c r="EX89" s="138"/>
      <c r="EY89" s="138"/>
      <c r="EZ89" s="138"/>
      <c r="FA89" s="139"/>
    </row>
    <row r="90" spans="1:157" s="4" customFormat="1" ht="12.75">
      <c r="A90" s="168">
        <v>1</v>
      </c>
      <c r="B90" s="168"/>
      <c r="C90" s="168"/>
      <c r="D90" s="168"/>
      <c r="E90" s="168"/>
      <c r="F90" s="168"/>
      <c r="G90" s="168"/>
      <c r="H90" s="168">
        <v>2</v>
      </c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>
        <v>3</v>
      </c>
      <c r="AQ90" s="168"/>
      <c r="AR90" s="168"/>
      <c r="AS90" s="168"/>
      <c r="AT90" s="168"/>
      <c r="AU90" s="168"/>
      <c r="AV90" s="168"/>
      <c r="AW90" s="168"/>
      <c r="AX90" s="168"/>
      <c r="AY90" s="168"/>
      <c r="AZ90" s="168"/>
      <c r="BA90" s="168"/>
      <c r="BB90" s="168"/>
      <c r="BC90" s="168"/>
      <c r="BD90" s="168"/>
      <c r="BE90" s="168"/>
      <c r="BF90" s="178">
        <v>4</v>
      </c>
      <c r="BG90" s="179"/>
      <c r="BH90" s="179"/>
      <c r="BI90" s="179"/>
      <c r="BJ90" s="179"/>
      <c r="BK90" s="179"/>
      <c r="BL90" s="179"/>
      <c r="BM90" s="179"/>
      <c r="BN90" s="179"/>
      <c r="BO90" s="179"/>
      <c r="BP90" s="179"/>
      <c r="BQ90" s="179"/>
      <c r="BR90" s="179"/>
      <c r="BS90" s="179"/>
      <c r="BT90" s="179"/>
      <c r="BU90" s="180"/>
      <c r="BV90" s="168">
        <v>5</v>
      </c>
      <c r="BW90" s="168"/>
      <c r="BX90" s="168"/>
      <c r="BY90" s="168"/>
      <c r="BZ90" s="168"/>
      <c r="CA90" s="168"/>
      <c r="CB90" s="168"/>
      <c r="CC90" s="168"/>
      <c r="CD90" s="168"/>
      <c r="CE90" s="168"/>
      <c r="CF90" s="168"/>
      <c r="CG90" s="168"/>
      <c r="CH90" s="168"/>
      <c r="CI90" s="168"/>
      <c r="CJ90" s="168"/>
      <c r="CK90" s="168"/>
      <c r="CL90" s="168"/>
      <c r="CM90" s="168"/>
      <c r="CN90" s="168"/>
      <c r="CO90" s="168"/>
      <c r="CP90" s="168"/>
      <c r="CQ90" s="168"/>
      <c r="CR90" s="168"/>
      <c r="CS90" s="168"/>
      <c r="CT90" s="168"/>
      <c r="CU90" s="168"/>
      <c r="CV90" s="168"/>
      <c r="CW90" s="168"/>
      <c r="CX90" s="168"/>
      <c r="CY90" s="168"/>
      <c r="CZ90" s="168"/>
      <c r="DA90" s="168"/>
      <c r="DB90" s="168"/>
      <c r="DC90" s="168"/>
      <c r="DD90" s="168"/>
      <c r="DE90" s="168"/>
      <c r="DF90" s="168"/>
      <c r="DG90" s="168"/>
      <c r="DH90" s="168"/>
      <c r="DI90" s="168"/>
      <c r="DJ90" s="168"/>
      <c r="DK90" s="168"/>
      <c r="DL90" s="168"/>
      <c r="DM90" s="168"/>
      <c r="DN90" s="168"/>
      <c r="DO90" s="168"/>
      <c r="DP90" s="168"/>
      <c r="DQ90" s="168"/>
      <c r="DR90" s="168"/>
      <c r="DS90" s="168"/>
      <c r="DT90" s="168"/>
      <c r="DU90" s="168"/>
      <c r="DV90" s="137">
        <v>6</v>
      </c>
      <c r="DW90" s="138"/>
      <c r="DX90" s="138"/>
      <c r="DY90" s="138"/>
      <c r="DZ90" s="138"/>
      <c r="EA90" s="138"/>
      <c r="EB90" s="138"/>
      <c r="EC90" s="138"/>
      <c r="ED90" s="138"/>
      <c r="EE90" s="138"/>
      <c r="EF90" s="138"/>
      <c r="EG90" s="138"/>
      <c r="EH90" s="138"/>
      <c r="EI90" s="138"/>
      <c r="EJ90" s="138"/>
      <c r="EK90" s="139"/>
      <c r="EL90" s="168">
        <v>7</v>
      </c>
      <c r="EM90" s="168"/>
      <c r="EN90" s="168"/>
      <c r="EO90" s="168"/>
      <c r="EP90" s="168"/>
      <c r="EQ90" s="168"/>
      <c r="ER90" s="168"/>
      <c r="ES90" s="168"/>
      <c r="ET90" s="168"/>
      <c r="EU90" s="168"/>
      <c r="EV90" s="168"/>
      <c r="EW90" s="168"/>
      <c r="EX90" s="168"/>
      <c r="EY90" s="168"/>
      <c r="EZ90" s="168"/>
      <c r="FA90" s="168"/>
    </row>
    <row r="91" spans="1:157" s="5" customFormat="1" ht="14.25" customHeight="1">
      <c r="A91" s="100" t="s">
        <v>19</v>
      </c>
      <c r="B91" s="100"/>
      <c r="C91" s="100"/>
      <c r="D91" s="100"/>
      <c r="E91" s="100"/>
      <c r="F91" s="100"/>
      <c r="G91" s="100"/>
      <c r="H91" s="144" t="s">
        <v>133</v>
      </c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60">
        <v>1</v>
      </c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16">
        <v>12</v>
      </c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8"/>
      <c r="BV91" s="160">
        <v>675</v>
      </c>
      <c r="BW91" s="160"/>
      <c r="BX91" s="160"/>
      <c r="BY91" s="160"/>
      <c r="BZ91" s="160"/>
      <c r="CA91" s="160"/>
      <c r="CB91" s="160"/>
      <c r="CC91" s="160"/>
      <c r="CD91" s="160"/>
      <c r="CE91" s="160"/>
      <c r="CF91" s="160"/>
      <c r="CG91" s="160"/>
      <c r="CH91" s="160"/>
      <c r="CI91" s="160"/>
      <c r="CJ91" s="160"/>
      <c r="CK91" s="160"/>
      <c r="CL91" s="160"/>
      <c r="CM91" s="160"/>
      <c r="CN91" s="160"/>
      <c r="CO91" s="160"/>
      <c r="CP91" s="160"/>
      <c r="CQ91" s="160"/>
      <c r="CR91" s="160"/>
      <c r="CS91" s="160"/>
      <c r="CT91" s="160"/>
      <c r="CU91" s="160"/>
      <c r="CV91" s="160"/>
      <c r="CW91" s="160"/>
      <c r="CX91" s="160"/>
      <c r="CY91" s="160"/>
      <c r="CZ91" s="160"/>
      <c r="DA91" s="160"/>
      <c r="DB91" s="160"/>
      <c r="DC91" s="160"/>
      <c r="DD91" s="160"/>
      <c r="DE91" s="160"/>
      <c r="DF91" s="160"/>
      <c r="DG91" s="160"/>
      <c r="DH91" s="160"/>
      <c r="DI91" s="160"/>
      <c r="DJ91" s="160"/>
      <c r="DK91" s="160"/>
      <c r="DL91" s="160"/>
      <c r="DM91" s="160"/>
      <c r="DN91" s="160"/>
      <c r="DO91" s="160"/>
      <c r="DP91" s="160"/>
      <c r="DQ91" s="160"/>
      <c r="DR91" s="160"/>
      <c r="DS91" s="160"/>
      <c r="DT91" s="160"/>
      <c r="DU91" s="160"/>
      <c r="DV91" s="145"/>
      <c r="DW91" s="146"/>
      <c r="DX91" s="146"/>
      <c r="DY91" s="146"/>
      <c r="DZ91" s="146"/>
      <c r="EA91" s="146"/>
      <c r="EB91" s="146"/>
      <c r="EC91" s="146"/>
      <c r="ED91" s="146"/>
      <c r="EE91" s="146"/>
      <c r="EF91" s="146"/>
      <c r="EG91" s="146"/>
      <c r="EH91" s="146"/>
      <c r="EI91" s="146"/>
      <c r="EJ91" s="146"/>
      <c r="EK91" s="147"/>
      <c r="EL91" s="132">
        <f>AP91*BF91*BV91</f>
        <v>8100</v>
      </c>
      <c r="EM91" s="132"/>
      <c r="EN91" s="132"/>
      <c r="EO91" s="132"/>
      <c r="EP91" s="132"/>
      <c r="EQ91" s="132"/>
      <c r="ER91" s="132"/>
      <c r="ES91" s="132"/>
      <c r="ET91" s="132"/>
      <c r="EU91" s="132"/>
      <c r="EV91" s="132"/>
      <c r="EW91" s="132"/>
      <c r="EX91" s="132"/>
      <c r="EY91" s="132"/>
      <c r="EZ91" s="132"/>
      <c r="FA91" s="132"/>
    </row>
    <row r="92" spans="1:157" s="5" customFormat="1" ht="25.5" customHeight="1" hidden="1">
      <c r="A92" s="100" t="s">
        <v>23</v>
      </c>
      <c r="B92" s="100"/>
      <c r="C92" s="100"/>
      <c r="D92" s="100"/>
      <c r="E92" s="100"/>
      <c r="F92" s="100"/>
      <c r="G92" s="100"/>
      <c r="H92" s="144" t="s">
        <v>56</v>
      </c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16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8"/>
      <c r="BV92" s="160"/>
      <c r="BW92" s="160"/>
      <c r="BX92" s="160"/>
      <c r="BY92" s="160"/>
      <c r="BZ92" s="160"/>
      <c r="CA92" s="160"/>
      <c r="CB92" s="160"/>
      <c r="CC92" s="160"/>
      <c r="CD92" s="160"/>
      <c r="CE92" s="160"/>
      <c r="CF92" s="160"/>
      <c r="CG92" s="160"/>
      <c r="CH92" s="160"/>
      <c r="CI92" s="160"/>
      <c r="CJ92" s="160"/>
      <c r="CK92" s="160"/>
      <c r="CL92" s="160"/>
      <c r="CM92" s="160"/>
      <c r="CN92" s="160"/>
      <c r="CO92" s="160"/>
      <c r="CP92" s="160"/>
      <c r="CQ92" s="160"/>
      <c r="CR92" s="160"/>
      <c r="CS92" s="160"/>
      <c r="CT92" s="160"/>
      <c r="CU92" s="160"/>
      <c r="CV92" s="160"/>
      <c r="CW92" s="160"/>
      <c r="CX92" s="160"/>
      <c r="CY92" s="160"/>
      <c r="CZ92" s="160"/>
      <c r="DA92" s="160"/>
      <c r="DB92" s="160"/>
      <c r="DC92" s="160"/>
      <c r="DD92" s="160"/>
      <c r="DE92" s="160"/>
      <c r="DF92" s="160"/>
      <c r="DG92" s="160"/>
      <c r="DH92" s="160"/>
      <c r="DI92" s="160"/>
      <c r="DJ92" s="160"/>
      <c r="DK92" s="160"/>
      <c r="DL92" s="160"/>
      <c r="DM92" s="160"/>
      <c r="DN92" s="160"/>
      <c r="DO92" s="160"/>
      <c r="DP92" s="160"/>
      <c r="DQ92" s="160"/>
      <c r="DR92" s="160"/>
      <c r="DS92" s="160"/>
      <c r="DT92" s="160"/>
      <c r="DU92" s="160"/>
      <c r="DV92" s="145"/>
      <c r="DW92" s="146"/>
      <c r="DX92" s="146"/>
      <c r="DY92" s="146"/>
      <c r="DZ92" s="146"/>
      <c r="EA92" s="146"/>
      <c r="EB92" s="146"/>
      <c r="EC92" s="146"/>
      <c r="ED92" s="146"/>
      <c r="EE92" s="146"/>
      <c r="EF92" s="146"/>
      <c r="EG92" s="146"/>
      <c r="EH92" s="146"/>
      <c r="EI92" s="146"/>
      <c r="EJ92" s="146"/>
      <c r="EK92" s="147"/>
      <c r="EL92" s="132">
        <f>AP92*BF92*BV92</f>
        <v>0</v>
      </c>
      <c r="EM92" s="132"/>
      <c r="EN92" s="132"/>
      <c r="EO92" s="132"/>
      <c r="EP92" s="132"/>
      <c r="EQ92" s="132"/>
      <c r="ER92" s="132"/>
      <c r="ES92" s="132"/>
      <c r="ET92" s="132"/>
      <c r="EU92" s="132"/>
      <c r="EV92" s="132"/>
      <c r="EW92" s="132"/>
      <c r="EX92" s="132"/>
      <c r="EY92" s="132"/>
      <c r="EZ92" s="132"/>
      <c r="FA92" s="132"/>
    </row>
    <row r="93" spans="1:157" s="5" customFormat="1" ht="25.5" customHeight="1">
      <c r="A93" s="100" t="s">
        <v>23</v>
      </c>
      <c r="B93" s="100"/>
      <c r="C93" s="100"/>
      <c r="D93" s="100"/>
      <c r="E93" s="100"/>
      <c r="F93" s="100"/>
      <c r="G93" s="100"/>
      <c r="H93" s="144" t="s">
        <v>60</v>
      </c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60">
        <v>1</v>
      </c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16">
        <v>12</v>
      </c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8"/>
      <c r="BV93" s="160">
        <v>2400</v>
      </c>
      <c r="BW93" s="160"/>
      <c r="BX93" s="160"/>
      <c r="BY93" s="160"/>
      <c r="BZ93" s="160"/>
      <c r="CA93" s="160"/>
      <c r="CB93" s="160"/>
      <c r="CC93" s="160"/>
      <c r="CD93" s="160"/>
      <c r="CE93" s="160"/>
      <c r="CF93" s="160"/>
      <c r="CG93" s="160"/>
      <c r="CH93" s="160"/>
      <c r="CI93" s="160"/>
      <c r="CJ93" s="160"/>
      <c r="CK93" s="160"/>
      <c r="CL93" s="160"/>
      <c r="CM93" s="160"/>
      <c r="CN93" s="160"/>
      <c r="CO93" s="160"/>
      <c r="CP93" s="160"/>
      <c r="CQ93" s="160"/>
      <c r="CR93" s="160"/>
      <c r="CS93" s="160"/>
      <c r="CT93" s="160"/>
      <c r="CU93" s="160"/>
      <c r="CV93" s="160"/>
      <c r="CW93" s="160"/>
      <c r="CX93" s="160"/>
      <c r="CY93" s="160"/>
      <c r="CZ93" s="160"/>
      <c r="DA93" s="160"/>
      <c r="DB93" s="160"/>
      <c r="DC93" s="160"/>
      <c r="DD93" s="160"/>
      <c r="DE93" s="160"/>
      <c r="DF93" s="160"/>
      <c r="DG93" s="160"/>
      <c r="DH93" s="160"/>
      <c r="DI93" s="160"/>
      <c r="DJ93" s="160"/>
      <c r="DK93" s="160"/>
      <c r="DL93" s="160"/>
      <c r="DM93" s="160"/>
      <c r="DN93" s="160"/>
      <c r="DO93" s="160"/>
      <c r="DP93" s="160"/>
      <c r="DQ93" s="160"/>
      <c r="DR93" s="160"/>
      <c r="DS93" s="160"/>
      <c r="DT93" s="160"/>
      <c r="DU93" s="160"/>
      <c r="DV93" s="145">
        <f>AP93*BF93*BV93</f>
        <v>28800</v>
      </c>
      <c r="DW93" s="146"/>
      <c r="DX93" s="146"/>
      <c r="DY93" s="146"/>
      <c r="DZ93" s="146"/>
      <c r="EA93" s="146"/>
      <c r="EB93" s="146"/>
      <c r="EC93" s="146"/>
      <c r="ED93" s="146"/>
      <c r="EE93" s="146"/>
      <c r="EF93" s="146"/>
      <c r="EG93" s="146"/>
      <c r="EH93" s="146"/>
      <c r="EI93" s="146"/>
      <c r="EJ93" s="146"/>
      <c r="EK93" s="147"/>
      <c r="EL93" s="132"/>
      <c r="EM93" s="132"/>
      <c r="EN93" s="132"/>
      <c r="EO93" s="132"/>
      <c r="EP93" s="132"/>
      <c r="EQ93" s="132"/>
      <c r="ER93" s="132"/>
      <c r="ES93" s="132"/>
      <c r="ET93" s="132"/>
      <c r="EU93" s="132"/>
      <c r="EV93" s="132"/>
      <c r="EW93" s="132"/>
      <c r="EX93" s="132"/>
      <c r="EY93" s="132"/>
      <c r="EZ93" s="132"/>
      <c r="FA93" s="132"/>
    </row>
    <row r="94" spans="1:157" s="5" customFormat="1" ht="15" customHeight="1">
      <c r="A94" s="100"/>
      <c r="B94" s="100"/>
      <c r="C94" s="100"/>
      <c r="D94" s="100"/>
      <c r="E94" s="100"/>
      <c r="F94" s="100"/>
      <c r="G94" s="100"/>
      <c r="H94" s="174" t="s">
        <v>45</v>
      </c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6"/>
      <c r="AP94" s="160" t="s">
        <v>3</v>
      </c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16" t="s">
        <v>3</v>
      </c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8"/>
      <c r="BV94" s="160"/>
      <c r="BW94" s="160"/>
      <c r="BX94" s="160"/>
      <c r="BY94" s="160"/>
      <c r="BZ94" s="160"/>
      <c r="CA94" s="160"/>
      <c r="CB94" s="160"/>
      <c r="CC94" s="160"/>
      <c r="CD94" s="160"/>
      <c r="CE94" s="160"/>
      <c r="CF94" s="160"/>
      <c r="CG94" s="160"/>
      <c r="CH94" s="160"/>
      <c r="CI94" s="160"/>
      <c r="CJ94" s="160"/>
      <c r="CK94" s="160"/>
      <c r="CL94" s="160"/>
      <c r="CM94" s="160"/>
      <c r="CN94" s="160"/>
      <c r="CO94" s="160"/>
      <c r="CP94" s="160"/>
      <c r="CQ94" s="160"/>
      <c r="CR94" s="160"/>
      <c r="CS94" s="160"/>
      <c r="CT94" s="160"/>
      <c r="CU94" s="160"/>
      <c r="CV94" s="160"/>
      <c r="CW94" s="160"/>
      <c r="CX94" s="160"/>
      <c r="CY94" s="160"/>
      <c r="CZ94" s="160"/>
      <c r="DA94" s="160"/>
      <c r="DB94" s="160"/>
      <c r="DC94" s="160"/>
      <c r="DD94" s="160"/>
      <c r="DE94" s="160"/>
      <c r="DF94" s="160"/>
      <c r="DG94" s="160"/>
      <c r="DH94" s="160"/>
      <c r="DI94" s="160"/>
      <c r="DJ94" s="160"/>
      <c r="DK94" s="160"/>
      <c r="DL94" s="160"/>
      <c r="DM94" s="160"/>
      <c r="DN94" s="160"/>
      <c r="DO94" s="160"/>
      <c r="DP94" s="160"/>
      <c r="DQ94" s="160"/>
      <c r="DR94" s="160"/>
      <c r="DS94" s="160"/>
      <c r="DT94" s="160"/>
      <c r="DU94" s="160"/>
      <c r="DV94" s="145">
        <f>SUM(DV93)</f>
        <v>28800</v>
      </c>
      <c r="DW94" s="146"/>
      <c r="DX94" s="146"/>
      <c r="DY94" s="146"/>
      <c r="DZ94" s="146"/>
      <c r="EA94" s="146"/>
      <c r="EB94" s="146"/>
      <c r="EC94" s="146"/>
      <c r="ED94" s="146"/>
      <c r="EE94" s="146"/>
      <c r="EF94" s="146"/>
      <c r="EG94" s="146"/>
      <c r="EH94" s="146"/>
      <c r="EI94" s="146"/>
      <c r="EJ94" s="146"/>
      <c r="EK94" s="147"/>
      <c r="EL94" s="177">
        <f>SUM(EL91:EL93)</f>
        <v>8100</v>
      </c>
      <c r="EM94" s="146"/>
      <c r="EN94" s="146"/>
      <c r="EO94" s="146"/>
      <c r="EP94" s="146"/>
      <c r="EQ94" s="146"/>
      <c r="ER94" s="146"/>
      <c r="ES94" s="146"/>
      <c r="ET94" s="146"/>
      <c r="EU94" s="146"/>
      <c r="EV94" s="146"/>
      <c r="EW94" s="146"/>
      <c r="EX94" s="146"/>
      <c r="EY94" s="146"/>
      <c r="EZ94" s="146"/>
      <c r="FA94" s="147"/>
    </row>
    <row r="95" spans="1:141" s="5" customFormat="1" ht="1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</row>
    <row r="96" spans="1:141" ht="12" customHeight="1">
      <c r="A96" s="133" t="s">
        <v>165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  <c r="CE96" s="133"/>
      <c r="CF96" s="133"/>
      <c r="CG96" s="133"/>
      <c r="CH96" s="133"/>
      <c r="CI96" s="133"/>
      <c r="CJ96" s="133"/>
      <c r="CK96" s="133"/>
      <c r="CL96" s="133"/>
      <c r="CM96" s="133"/>
      <c r="CN96" s="133"/>
      <c r="CO96" s="133"/>
      <c r="CP96" s="133"/>
      <c r="CQ96" s="133"/>
      <c r="CR96" s="133"/>
      <c r="CS96" s="133"/>
      <c r="CT96" s="133"/>
      <c r="CU96" s="133"/>
      <c r="CV96" s="133"/>
      <c r="CW96" s="133"/>
      <c r="CX96" s="133"/>
      <c r="CY96" s="133"/>
      <c r="CZ96" s="133"/>
      <c r="DA96" s="133"/>
      <c r="DB96" s="133"/>
      <c r="DC96" s="133"/>
      <c r="DD96" s="133"/>
      <c r="DE96" s="133"/>
      <c r="DF96" s="133"/>
      <c r="DG96" s="133"/>
      <c r="DH96" s="133"/>
      <c r="DI96" s="133"/>
      <c r="DJ96" s="133"/>
      <c r="DK96" s="133"/>
      <c r="DL96" s="133"/>
      <c r="DM96" s="133"/>
      <c r="DN96" s="133"/>
      <c r="DO96" s="133"/>
      <c r="DP96" s="133"/>
      <c r="DQ96" s="133"/>
      <c r="DR96" s="133"/>
      <c r="DS96" s="133"/>
      <c r="DT96" s="133"/>
      <c r="DU96" s="133"/>
      <c r="DV96" s="133"/>
      <c r="DW96" s="133"/>
      <c r="DX96" s="133"/>
      <c r="DY96" s="133"/>
      <c r="DZ96" s="133"/>
      <c r="EA96" s="133"/>
      <c r="EB96" s="133"/>
      <c r="EC96" s="133"/>
      <c r="ED96" s="133"/>
      <c r="EE96" s="133"/>
      <c r="EF96" s="133"/>
      <c r="EG96" s="133"/>
      <c r="EH96" s="133"/>
      <c r="EI96" s="133"/>
      <c r="EJ96" s="133"/>
      <c r="EK96" s="133"/>
    </row>
    <row r="97" spans="1:141" s="6" customFormat="1" ht="10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</row>
    <row r="98" spans="1:141" s="6" customFormat="1" ht="14.25">
      <c r="A98" s="11" t="s">
        <v>6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21" t="s">
        <v>54</v>
      </c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</row>
    <row r="99" spans="1:141" s="6" customFormat="1" ht="14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</row>
    <row r="100" spans="1:141" s="6" customFormat="1" ht="14.25">
      <c r="A100" s="95" t="s">
        <v>5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6" t="s">
        <v>55</v>
      </c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96"/>
      <c r="DD100" s="96"/>
      <c r="DE100" s="96"/>
      <c r="DF100" s="96"/>
      <c r="DG100" s="96"/>
      <c r="DH100" s="96"/>
      <c r="DI100" s="96"/>
      <c r="DJ100" s="96"/>
      <c r="DK100" s="96"/>
      <c r="DL100" s="96"/>
      <c r="DM100" s="96"/>
      <c r="DN100" s="96"/>
      <c r="DO100" s="96"/>
      <c r="DP100" s="96"/>
      <c r="DQ100" s="96"/>
      <c r="DR100" s="96"/>
      <c r="DS100" s="96"/>
      <c r="DT100" s="96"/>
      <c r="DU100" s="96"/>
      <c r="DV100" s="96"/>
      <c r="DW100" s="96"/>
      <c r="DX100" s="96"/>
      <c r="DY100" s="96"/>
      <c r="DZ100" s="96"/>
      <c r="EA100" s="96"/>
      <c r="EB100" s="96"/>
      <c r="EC100" s="96"/>
      <c r="ED100" s="96"/>
      <c r="EE100" s="96"/>
      <c r="EF100" s="96"/>
      <c r="EG100" s="96"/>
      <c r="EH100" s="96"/>
      <c r="EI100" s="96"/>
      <c r="EJ100" s="96"/>
      <c r="EK100" s="96"/>
    </row>
    <row r="101" ht="15" customHeight="1">
      <c r="A101" s="11" t="s">
        <v>58</v>
      </c>
    </row>
    <row r="102" spans="1:141" s="3" customFormat="1" ht="45" customHeight="1">
      <c r="A102" s="164">
        <v>1</v>
      </c>
      <c r="B102" s="164"/>
      <c r="C102" s="164"/>
      <c r="D102" s="164"/>
      <c r="E102" s="164"/>
      <c r="F102" s="164"/>
      <c r="G102" s="164"/>
      <c r="H102" s="164">
        <v>2</v>
      </c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>
        <v>4</v>
      </c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48">
        <v>5</v>
      </c>
      <c r="BG102" s="149"/>
      <c r="BH102" s="149"/>
      <c r="BI102" s="149"/>
      <c r="BJ102" s="149"/>
      <c r="BK102" s="149"/>
      <c r="BL102" s="149"/>
      <c r="BM102" s="149"/>
      <c r="BN102" s="149"/>
      <c r="BO102" s="149"/>
      <c r="BP102" s="149"/>
      <c r="BQ102" s="149"/>
      <c r="BR102" s="149"/>
      <c r="BS102" s="149"/>
      <c r="BT102" s="149"/>
      <c r="BU102" s="150"/>
      <c r="BV102" s="164">
        <v>6</v>
      </c>
      <c r="BW102" s="164"/>
      <c r="BX102" s="164"/>
      <c r="BY102" s="164"/>
      <c r="BZ102" s="164"/>
      <c r="CA102" s="164"/>
      <c r="CB102" s="164"/>
      <c r="CC102" s="164"/>
      <c r="CD102" s="164"/>
      <c r="CE102" s="164"/>
      <c r="CF102" s="164"/>
      <c r="CG102" s="164"/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164"/>
      <c r="CR102" s="164"/>
      <c r="CS102" s="164"/>
      <c r="CT102" s="164"/>
      <c r="CU102" s="164"/>
      <c r="CV102" s="164"/>
      <c r="CW102" s="164"/>
      <c r="CX102" s="164"/>
      <c r="CY102" s="164"/>
      <c r="CZ102" s="164"/>
      <c r="DA102" s="164"/>
      <c r="DB102" s="164"/>
      <c r="DC102" s="164"/>
      <c r="DD102" s="164"/>
      <c r="DE102" s="164"/>
      <c r="DF102" s="164"/>
      <c r="DG102" s="164"/>
      <c r="DH102" s="164"/>
      <c r="DI102" s="164"/>
      <c r="DJ102" s="164"/>
      <c r="DK102" s="164"/>
      <c r="DL102" s="164"/>
      <c r="DM102" s="164"/>
      <c r="DN102" s="164"/>
      <c r="DO102" s="164"/>
      <c r="DP102" s="164"/>
      <c r="DQ102" s="164"/>
      <c r="DR102" s="164"/>
      <c r="DS102" s="164"/>
      <c r="DT102" s="164"/>
      <c r="DU102" s="164"/>
      <c r="DV102" s="164">
        <v>6</v>
      </c>
      <c r="DW102" s="164"/>
      <c r="DX102" s="164"/>
      <c r="DY102" s="164"/>
      <c r="DZ102" s="164"/>
      <c r="EA102" s="164"/>
      <c r="EB102" s="164"/>
      <c r="EC102" s="164"/>
      <c r="ED102" s="164"/>
      <c r="EE102" s="164"/>
      <c r="EF102" s="164"/>
      <c r="EG102" s="164"/>
      <c r="EH102" s="164"/>
      <c r="EI102" s="164"/>
      <c r="EJ102" s="164"/>
      <c r="EK102" s="164"/>
    </row>
    <row r="103" spans="1:141" s="4" customFormat="1" ht="12.75">
      <c r="A103" s="100" t="s">
        <v>19</v>
      </c>
      <c r="B103" s="100"/>
      <c r="C103" s="100"/>
      <c r="D103" s="100"/>
      <c r="E103" s="100"/>
      <c r="F103" s="100"/>
      <c r="G103" s="100"/>
      <c r="H103" s="144" t="s">
        <v>75</v>
      </c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60">
        <v>78.79</v>
      </c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16">
        <v>7.44</v>
      </c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8"/>
      <c r="BV103" s="160"/>
      <c r="BW103" s="160"/>
      <c r="BX103" s="160"/>
      <c r="BY103" s="160"/>
      <c r="BZ103" s="160"/>
      <c r="CA103" s="160"/>
      <c r="CB103" s="160"/>
      <c r="CC103" s="160"/>
      <c r="CD103" s="160"/>
      <c r="CE103" s="160"/>
      <c r="CF103" s="160"/>
      <c r="CG103" s="160"/>
      <c r="CH103" s="160"/>
      <c r="CI103" s="160"/>
      <c r="CJ103" s="160"/>
      <c r="CK103" s="160"/>
      <c r="CL103" s="160"/>
      <c r="CM103" s="160"/>
      <c r="CN103" s="160"/>
      <c r="CO103" s="160"/>
      <c r="CP103" s="160"/>
      <c r="CQ103" s="160"/>
      <c r="CR103" s="160"/>
      <c r="CS103" s="160"/>
      <c r="CT103" s="160"/>
      <c r="CU103" s="160"/>
      <c r="CV103" s="160"/>
      <c r="CW103" s="160"/>
      <c r="CX103" s="160"/>
      <c r="CY103" s="160"/>
      <c r="CZ103" s="160"/>
      <c r="DA103" s="160"/>
      <c r="DB103" s="160"/>
      <c r="DC103" s="160"/>
      <c r="DD103" s="160"/>
      <c r="DE103" s="160"/>
      <c r="DF103" s="160"/>
      <c r="DG103" s="160"/>
      <c r="DH103" s="160"/>
      <c r="DI103" s="160"/>
      <c r="DJ103" s="160"/>
      <c r="DK103" s="160"/>
      <c r="DL103" s="160"/>
      <c r="DM103" s="160"/>
      <c r="DN103" s="160"/>
      <c r="DO103" s="160"/>
      <c r="DP103" s="160"/>
      <c r="DQ103" s="160"/>
      <c r="DR103" s="160"/>
      <c r="DS103" s="160"/>
      <c r="DT103" s="160"/>
      <c r="DU103" s="160"/>
      <c r="DV103" s="132">
        <f>AP103*BF103*1000</f>
        <v>586197.6000000001</v>
      </c>
      <c r="DW103" s="132"/>
      <c r="DX103" s="132"/>
      <c r="DY103" s="132"/>
      <c r="DZ103" s="132"/>
      <c r="EA103" s="132"/>
      <c r="EB103" s="132"/>
      <c r="EC103" s="132"/>
      <c r="ED103" s="132"/>
      <c r="EE103" s="132"/>
      <c r="EF103" s="132"/>
      <c r="EG103" s="132"/>
      <c r="EH103" s="132"/>
      <c r="EI103" s="132"/>
      <c r="EJ103" s="132"/>
      <c r="EK103" s="132"/>
    </row>
    <row r="104" spans="1:141" s="5" customFormat="1" ht="15" customHeight="1">
      <c r="A104" s="100" t="s">
        <v>29</v>
      </c>
      <c r="B104" s="100"/>
      <c r="C104" s="100"/>
      <c r="D104" s="100"/>
      <c r="E104" s="100"/>
      <c r="F104" s="100"/>
      <c r="G104" s="100"/>
      <c r="H104" s="144" t="s">
        <v>74</v>
      </c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60">
        <v>314.207</v>
      </c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16">
        <v>2.18359</v>
      </c>
      <c r="BG104" s="117"/>
      <c r="BH104" s="117"/>
      <c r="BI104" s="117"/>
      <c r="BJ104" s="117"/>
      <c r="BK104" s="117"/>
      <c r="BL104" s="117"/>
      <c r="BM104" s="117"/>
      <c r="BN104" s="117"/>
      <c r="BO104" s="117"/>
      <c r="BP104" s="117"/>
      <c r="BQ104" s="117"/>
      <c r="BR104" s="117"/>
      <c r="BS104" s="117"/>
      <c r="BT104" s="117"/>
      <c r="BU104" s="118"/>
      <c r="BV104" s="160"/>
      <c r="BW104" s="160"/>
      <c r="BX104" s="160"/>
      <c r="BY104" s="160"/>
      <c r="BZ104" s="160"/>
      <c r="CA104" s="160"/>
      <c r="CB104" s="160"/>
      <c r="CC104" s="160"/>
      <c r="CD104" s="160"/>
      <c r="CE104" s="160"/>
      <c r="CF104" s="160"/>
      <c r="CG104" s="160"/>
      <c r="CH104" s="160"/>
      <c r="CI104" s="160"/>
      <c r="CJ104" s="160"/>
      <c r="CK104" s="160"/>
      <c r="CL104" s="160"/>
      <c r="CM104" s="160"/>
      <c r="CN104" s="160"/>
      <c r="CO104" s="160"/>
      <c r="CP104" s="160"/>
      <c r="CQ104" s="160"/>
      <c r="CR104" s="160"/>
      <c r="CS104" s="160"/>
      <c r="CT104" s="160"/>
      <c r="CU104" s="160"/>
      <c r="CV104" s="160"/>
      <c r="CW104" s="160"/>
      <c r="CX104" s="160"/>
      <c r="CY104" s="160"/>
      <c r="CZ104" s="160"/>
      <c r="DA104" s="160"/>
      <c r="DB104" s="160"/>
      <c r="DC104" s="160"/>
      <c r="DD104" s="160"/>
      <c r="DE104" s="160"/>
      <c r="DF104" s="160"/>
      <c r="DG104" s="160"/>
      <c r="DH104" s="160"/>
      <c r="DI104" s="160"/>
      <c r="DJ104" s="160"/>
      <c r="DK104" s="160"/>
      <c r="DL104" s="160"/>
      <c r="DM104" s="160"/>
      <c r="DN104" s="160"/>
      <c r="DO104" s="160"/>
      <c r="DP104" s="160"/>
      <c r="DQ104" s="160"/>
      <c r="DR104" s="160"/>
      <c r="DS104" s="160"/>
      <c r="DT104" s="160"/>
      <c r="DU104" s="160"/>
      <c r="DV104" s="132">
        <f>AP104*BF104*1000</f>
        <v>686099.2631300001</v>
      </c>
      <c r="DW104" s="132"/>
      <c r="DX104" s="132"/>
      <c r="DY104" s="132"/>
      <c r="DZ104" s="132"/>
      <c r="EA104" s="132"/>
      <c r="EB104" s="132"/>
      <c r="EC104" s="132"/>
      <c r="ED104" s="132"/>
      <c r="EE104" s="132"/>
      <c r="EF104" s="132"/>
      <c r="EG104" s="132"/>
      <c r="EH104" s="132"/>
      <c r="EI104" s="132"/>
      <c r="EJ104" s="132"/>
      <c r="EK104" s="132"/>
    </row>
    <row r="105" spans="1:141" s="5" customFormat="1" ht="15" customHeight="1">
      <c r="A105" s="110" t="s">
        <v>57</v>
      </c>
      <c r="B105" s="111"/>
      <c r="C105" s="111"/>
      <c r="D105" s="111"/>
      <c r="E105" s="111"/>
      <c r="F105" s="111"/>
      <c r="G105" s="112"/>
      <c r="H105" s="113" t="s">
        <v>134</v>
      </c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5"/>
      <c r="AP105" s="116">
        <v>2.707</v>
      </c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8"/>
      <c r="BF105" s="116">
        <v>43.11</v>
      </c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17"/>
      <c r="BT105" s="117"/>
      <c r="BU105" s="118"/>
      <c r="BV105" s="116"/>
      <c r="BW105" s="117"/>
      <c r="BX105" s="117"/>
      <c r="BY105" s="117"/>
      <c r="BZ105" s="117"/>
      <c r="CA105" s="117"/>
      <c r="CB105" s="117"/>
      <c r="CC105" s="117"/>
      <c r="CD105" s="117"/>
      <c r="CE105" s="117"/>
      <c r="CF105" s="117"/>
      <c r="CG105" s="117"/>
      <c r="CH105" s="117"/>
      <c r="CI105" s="117"/>
      <c r="CJ105" s="117"/>
      <c r="CK105" s="117"/>
      <c r="CL105" s="117"/>
      <c r="CM105" s="117"/>
      <c r="CN105" s="117"/>
      <c r="CO105" s="117"/>
      <c r="CP105" s="117"/>
      <c r="CQ105" s="117"/>
      <c r="CR105" s="117"/>
      <c r="CS105" s="117"/>
      <c r="CT105" s="117"/>
      <c r="CU105" s="117"/>
      <c r="CV105" s="117"/>
      <c r="CW105" s="117"/>
      <c r="CX105" s="117"/>
      <c r="CY105" s="117"/>
      <c r="CZ105" s="117"/>
      <c r="DA105" s="117"/>
      <c r="DB105" s="117"/>
      <c r="DC105" s="117"/>
      <c r="DD105" s="117"/>
      <c r="DE105" s="117"/>
      <c r="DF105" s="117"/>
      <c r="DG105" s="117"/>
      <c r="DH105" s="117"/>
      <c r="DI105" s="117"/>
      <c r="DJ105" s="117"/>
      <c r="DK105" s="117"/>
      <c r="DL105" s="117"/>
      <c r="DM105" s="117"/>
      <c r="DN105" s="117"/>
      <c r="DO105" s="117"/>
      <c r="DP105" s="117"/>
      <c r="DQ105" s="117"/>
      <c r="DR105" s="117"/>
      <c r="DS105" s="117"/>
      <c r="DT105" s="117"/>
      <c r="DU105" s="118"/>
      <c r="DV105" s="132">
        <f>AP105*BF105*1000</f>
        <v>116698.76999999999</v>
      </c>
      <c r="DW105" s="132"/>
      <c r="DX105" s="132"/>
      <c r="DY105" s="132"/>
      <c r="DZ105" s="132"/>
      <c r="EA105" s="132"/>
      <c r="EB105" s="132"/>
      <c r="EC105" s="132"/>
      <c r="ED105" s="132"/>
      <c r="EE105" s="132"/>
      <c r="EF105" s="132"/>
      <c r="EG105" s="132"/>
      <c r="EH105" s="132"/>
      <c r="EI105" s="132"/>
      <c r="EJ105" s="132"/>
      <c r="EK105" s="132"/>
    </row>
    <row r="106" spans="1:141" s="5" customFormat="1" ht="15" customHeight="1">
      <c r="A106" s="100"/>
      <c r="B106" s="100"/>
      <c r="C106" s="100"/>
      <c r="D106" s="100"/>
      <c r="E106" s="100"/>
      <c r="F106" s="100"/>
      <c r="G106" s="100"/>
      <c r="H106" s="173" t="s">
        <v>2</v>
      </c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165"/>
      <c r="AL106" s="165"/>
      <c r="AM106" s="165"/>
      <c r="AN106" s="165"/>
      <c r="AO106" s="166"/>
      <c r="AP106" s="160" t="s">
        <v>3</v>
      </c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16" t="s">
        <v>3</v>
      </c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8"/>
      <c r="BV106" s="160" t="s">
        <v>3</v>
      </c>
      <c r="BW106" s="160"/>
      <c r="BX106" s="160"/>
      <c r="BY106" s="160"/>
      <c r="BZ106" s="160"/>
      <c r="CA106" s="160"/>
      <c r="CB106" s="160"/>
      <c r="CC106" s="160"/>
      <c r="CD106" s="160"/>
      <c r="CE106" s="160"/>
      <c r="CF106" s="160"/>
      <c r="CG106" s="160"/>
      <c r="CH106" s="160"/>
      <c r="CI106" s="160"/>
      <c r="CJ106" s="160"/>
      <c r="CK106" s="160"/>
      <c r="CL106" s="160"/>
      <c r="CM106" s="160"/>
      <c r="CN106" s="160"/>
      <c r="CO106" s="160"/>
      <c r="CP106" s="160"/>
      <c r="CQ106" s="160"/>
      <c r="CR106" s="160"/>
      <c r="CS106" s="160"/>
      <c r="CT106" s="160"/>
      <c r="CU106" s="160"/>
      <c r="CV106" s="160"/>
      <c r="CW106" s="160"/>
      <c r="CX106" s="160"/>
      <c r="CY106" s="160"/>
      <c r="CZ106" s="160"/>
      <c r="DA106" s="160"/>
      <c r="DB106" s="160"/>
      <c r="DC106" s="160"/>
      <c r="DD106" s="160"/>
      <c r="DE106" s="160"/>
      <c r="DF106" s="160"/>
      <c r="DG106" s="160"/>
      <c r="DH106" s="160"/>
      <c r="DI106" s="160"/>
      <c r="DJ106" s="160"/>
      <c r="DK106" s="160"/>
      <c r="DL106" s="160"/>
      <c r="DM106" s="160"/>
      <c r="DN106" s="160"/>
      <c r="DO106" s="160"/>
      <c r="DP106" s="160"/>
      <c r="DQ106" s="160"/>
      <c r="DR106" s="160"/>
      <c r="DS106" s="160"/>
      <c r="DT106" s="160"/>
      <c r="DU106" s="160"/>
      <c r="DV106" s="132">
        <f>SUM(DV103:DV105)</f>
        <v>1388995.6331300002</v>
      </c>
      <c r="DW106" s="132"/>
      <c r="DX106" s="132"/>
      <c r="DY106" s="132"/>
      <c r="DZ106" s="132"/>
      <c r="EA106" s="132"/>
      <c r="EB106" s="132"/>
      <c r="EC106" s="132"/>
      <c r="ED106" s="132"/>
      <c r="EE106" s="132"/>
      <c r="EF106" s="132"/>
      <c r="EG106" s="132"/>
      <c r="EH106" s="132"/>
      <c r="EI106" s="132"/>
      <c r="EJ106" s="132"/>
      <c r="EK106" s="132"/>
    </row>
    <row r="107" ht="15" customHeight="1"/>
    <row r="108" ht="15" customHeight="1"/>
    <row r="109" spans="1:141" ht="12" customHeight="1">
      <c r="A109" s="133" t="s">
        <v>166</v>
      </c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  <c r="BI109" s="133"/>
      <c r="BJ109" s="133"/>
      <c r="BK109" s="133"/>
      <c r="BL109" s="133"/>
      <c r="BM109" s="133"/>
      <c r="BN109" s="133"/>
      <c r="BO109" s="133"/>
      <c r="BP109" s="133"/>
      <c r="BQ109" s="133"/>
      <c r="BR109" s="133"/>
      <c r="BS109" s="133"/>
      <c r="BT109" s="133"/>
      <c r="BU109" s="133"/>
      <c r="BV109" s="133"/>
      <c r="BW109" s="133"/>
      <c r="BX109" s="133"/>
      <c r="BY109" s="133"/>
      <c r="BZ109" s="133"/>
      <c r="CA109" s="133"/>
      <c r="CB109" s="133"/>
      <c r="CC109" s="133"/>
      <c r="CD109" s="133"/>
      <c r="CE109" s="133"/>
      <c r="CF109" s="133"/>
      <c r="CG109" s="133"/>
      <c r="CH109" s="133"/>
      <c r="CI109" s="133"/>
      <c r="CJ109" s="133"/>
      <c r="CK109" s="133"/>
      <c r="CL109" s="133"/>
      <c r="CM109" s="133"/>
      <c r="CN109" s="133"/>
      <c r="CO109" s="133"/>
      <c r="CP109" s="133"/>
      <c r="CQ109" s="133"/>
      <c r="CR109" s="133"/>
      <c r="CS109" s="133"/>
      <c r="CT109" s="133"/>
      <c r="CU109" s="133"/>
      <c r="CV109" s="133"/>
      <c r="CW109" s="133"/>
      <c r="CX109" s="133"/>
      <c r="CY109" s="133"/>
      <c r="CZ109" s="133"/>
      <c r="DA109" s="133"/>
      <c r="DB109" s="133"/>
      <c r="DC109" s="133"/>
      <c r="DD109" s="133"/>
      <c r="DE109" s="133"/>
      <c r="DF109" s="133"/>
      <c r="DG109" s="133"/>
      <c r="DH109" s="133"/>
      <c r="DI109" s="133"/>
      <c r="DJ109" s="133"/>
      <c r="DK109" s="133"/>
      <c r="DL109" s="133"/>
      <c r="DM109" s="133"/>
      <c r="DN109" s="133"/>
      <c r="DO109" s="133"/>
      <c r="DP109" s="133"/>
      <c r="DQ109" s="133"/>
      <c r="DR109" s="133"/>
      <c r="DS109" s="133"/>
      <c r="DT109" s="133"/>
      <c r="DU109" s="133"/>
      <c r="DV109" s="133"/>
      <c r="DW109" s="133"/>
      <c r="DX109" s="133"/>
      <c r="DY109" s="133"/>
      <c r="DZ109" s="133"/>
      <c r="EA109" s="133"/>
      <c r="EB109" s="133"/>
      <c r="EC109" s="133"/>
      <c r="ED109" s="133"/>
      <c r="EE109" s="133"/>
      <c r="EF109" s="133"/>
      <c r="EG109" s="133"/>
      <c r="EH109" s="133"/>
      <c r="EI109" s="133"/>
      <c r="EJ109" s="133"/>
      <c r="EK109" s="133"/>
    </row>
    <row r="110" spans="1:141" s="6" customFormat="1" ht="14.25">
      <c r="A110" s="11" t="s">
        <v>6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72" t="s">
        <v>54</v>
      </c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172"/>
      <c r="BD110" s="172"/>
      <c r="BE110" s="172"/>
      <c r="BF110" s="172"/>
      <c r="BG110" s="172"/>
      <c r="BH110" s="172"/>
      <c r="BI110" s="172"/>
      <c r="BJ110" s="172"/>
      <c r="BK110" s="172"/>
      <c r="BL110" s="172"/>
      <c r="BM110" s="172"/>
      <c r="BN110" s="172"/>
      <c r="BO110" s="172"/>
      <c r="BP110" s="172"/>
      <c r="BQ110" s="172"/>
      <c r="BR110" s="172"/>
      <c r="BS110" s="172"/>
      <c r="BT110" s="172"/>
      <c r="BU110" s="172"/>
      <c r="BV110" s="172"/>
      <c r="BW110" s="172"/>
      <c r="BX110" s="172"/>
      <c r="BY110" s="172"/>
      <c r="BZ110" s="172"/>
      <c r="CA110" s="172"/>
      <c r="CB110" s="172"/>
      <c r="CC110" s="172"/>
      <c r="CD110" s="172"/>
      <c r="CE110" s="172"/>
      <c r="CF110" s="172"/>
      <c r="CG110" s="172"/>
      <c r="CH110" s="172"/>
      <c r="CI110" s="172"/>
      <c r="CJ110" s="172"/>
      <c r="CK110" s="172"/>
      <c r="CL110" s="172"/>
      <c r="CM110" s="172"/>
      <c r="CN110" s="172"/>
      <c r="CO110" s="172"/>
      <c r="CP110" s="172"/>
      <c r="CQ110" s="172"/>
      <c r="CR110" s="172"/>
      <c r="CS110" s="172"/>
      <c r="CT110" s="172"/>
      <c r="CU110" s="172"/>
      <c r="CV110" s="172"/>
      <c r="CW110" s="172"/>
      <c r="CX110" s="172"/>
      <c r="CY110" s="172"/>
      <c r="CZ110" s="172"/>
      <c r="DA110" s="172"/>
      <c r="DB110" s="172"/>
      <c r="DC110" s="172"/>
      <c r="DD110" s="172"/>
      <c r="DE110" s="172"/>
      <c r="DF110" s="172"/>
      <c r="DG110" s="172"/>
      <c r="DH110" s="172"/>
      <c r="DI110" s="172"/>
      <c r="DJ110" s="172"/>
      <c r="DK110" s="172"/>
      <c r="DL110" s="172"/>
      <c r="DM110" s="172"/>
      <c r="DN110" s="172"/>
      <c r="DO110" s="172"/>
      <c r="DP110" s="172"/>
      <c r="DQ110" s="172"/>
      <c r="DR110" s="172"/>
      <c r="DS110" s="172"/>
      <c r="DT110" s="172"/>
      <c r="DU110" s="172"/>
      <c r="DV110" s="172"/>
      <c r="DW110" s="172"/>
      <c r="DX110" s="172"/>
      <c r="DY110" s="172"/>
      <c r="DZ110" s="172"/>
      <c r="EA110" s="172"/>
      <c r="EB110" s="172"/>
      <c r="EC110" s="172"/>
      <c r="ED110" s="172"/>
      <c r="EE110" s="172"/>
      <c r="EF110" s="172"/>
      <c r="EG110" s="172"/>
      <c r="EH110" s="172"/>
      <c r="EI110" s="172"/>
      <c r="EJ110" s="172"/>
      <c r="EK110" s="172"/>
    </row>
    <row r="111" spans="1:141" s="6" customFormat="1" ht="6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</row>
    <row r="112" spans="1:141" s="6" customFormat="1" ht="14.25">
      <c r="A112" s="95" t="s">
        <v>5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6" t="s">
        <v>55</v>
      </c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96"/>
      <c r="CC112" s="96"/>
      <c r="CD112" s="96"/>
      <c r="CE112" s="96"/>
      <c r="CF112" s="96"/>
      <c r="CG112" s="96"/>
      <c r="CH112" s="96"/>
      <c r="CI112" s="96"/>
      <c r="CJ112" s="96"/>
      <c r="CK112" s="96"/>
      <c r="CL112" s="96"/>
      <c r="CM112" s="96"/>
      <c r="CN112" s="96"/>
      <c r="CO112" s="96"/>
      <c r="CP112" s="96"/>
      <c r="CQ112" s="96"/>
      <c r="CR112" s="96"/>
      <c r="CS112" s="96"/>
      <c r="CT112" s="96"/>
      <c r="CU112" s="96"/>
      <c r="CV112" s="96"/>
      <c r="CW112" s="96"/>
      <c r="CX112" s="96"/>
      <c r="CY112" s="96"/>
      <c r="CZ112" s="96"/>
      <c r="DA112" s="96"/>
      <c r="DB112" s="96"/>
      <c r="DC112" s="96"/>
      <c r="DD112" s="96"/>
      <c r="DE112" s="96"/>
      <c r="DF112" s="96"/>
      <c r="DG112" s="96"/>
      <c r="DH112" s="96"/>
      <c r="DI112" s="96"/>
      <c r="DJ112" s="96"/>
      <c r="DK112" s="96"/>
      <c r="DL112" s="96"/>
      <c r="DM112" s="96"/>
      <c r="DN112" s="96"/>
      <c r="DO112" s="96"/>
      <c r="DP112" s="96"/>
      <c r="DQ112" s="96"/>
      <c r="DR112" s="96"/>
      <c r="DS112" s="96"/>
      <c r="DT112" s="96"/>
      <c r="DU112" s="96"/>
      <c r="DV112" s="96"/>
      <c r="DW112" s="96"/>
      <c r="DX112" s="96"/>
      <c r="DY112" s="96"/>
      <c r="DZ112" s="96"/>
      <c r="EA112" s="96"/>
      <c r="EB112" s="96"/>
      <c r="EC112" s="96"/>
      <c r="ED112" s="96"/>
      <c r="EE112" s="96"/>
      <c r="EF112" s="96"/>
      <c r="EG112" s="96"/>
      <c r="EH112" s="96"/>
      <c r="EI112" s="96"/>
      <c r="EJ112" s="96"/>
      <c r="EK112" s="96"/>
    </row>
    <row r="113" ht="10.5" customHeight="1">
      <c r="A113" s="11" t="s">
        <v>58</v>
      </c>
    </row>
    <row r="114" spans="1:141" s="6" customFormat="1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</row>
    <row r="115" spans="1:141" ht="59.25" customHeight="1">
      <c r="A115" s="134" t="s">
        <v>0</v>
      </c>
      <c r="B115" s="135"/>
      <c r="C115" s="135"/>
      <c r="D115" s="135"/>
      <c r="E115" s="135"/>
      <c r="F115" s="135"/>
      <c r="G115" s="136"/>
      <c r="H115" s="134" t="s">
        <v>9</v>
      </c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135"/>
      <c r="AY115" s="135"/>
      <c r="AZ115" s="135"/>
      <c r="BA115" s="135"/>
      <c r="BB115" s="135"/>
      <c r="BC115" s="136"/>
      <c r="BD115" s="137" t="s">
        <v>50</v>
      </c>
      <c r="BE115" s="138"/>
      <c r="BF115" s="138"/>
      <c r="BG115" s="138"/>
      <c r="BH115" s="138"/>
      <c r="BI115" s="138"/>
      <c r="BJ115" s="138"/>
      <c r="BK115" s="138"/>
      <c r="BL115" s="138"/>
      <c r="BM115" s="138"/>
      <c r="BN115" s="138"/>
      <c r="BO115" s="138"/>
      <c r="BP115" s="138"/>
      <c r="BQ115" s="138"/>
      <c r="BR115" s="138"/>
      <c r="BS115" s="139"/>
      <c r="BT115" s="137" t="s">
        <v>51</v>
      </c>
      <c r="BU115" s="138"/>
      <c r="BV115" s="138"/>
      <c r="BW115" s="138"/>
      <c r="BX115" s="138"/>
      <c r="BY115" s="138"/>
      <c r="BZ115" s="138"/>
      <c r="CA115" s="138"/>
      <c r="CB115" s="138"/>
      <c r="CC115" s="138"/>
      <c r="CD115" s="138"/>
      <c r="CE115" s="138"/>
      <c r="CF115" s="138"/>
      <c r="CG115" s="138"/>
      <c r="CH115" s="138"/>
      <c r="CI115" s="138"/>
      <c r="CJ115" s="138"/>
      <c r="CK115" s="138"/>
      <c r="CL115" s="138"/>
      <c r="CM115" s="138"/>
      <c r="CN115" s="138"/>
      <c r="CO115" s="138"/>
      <c r="CP115" s="138"/>
      <c r="CQ115" s="138"/>
      <c r="CR115" s="138"/>
      <c r="CS115" s="138"/>
      <c r="CT115" s="138"/>
      <c r="CU115" s="138"/>
      <c r="CV115" s="138"/>
      <c r="CW115" s="138"/>
      <c r="CX115" s="138"/>
      <c r="CY115" s="138"/>
      <c r="CZ115" s="138"/>
      <c r="DA115" s="139"/>
      <c r="DB115" s="137" t="s">
        <v>105</v>
      </c>
      <c r="DC115" s="138"/>
      <c r="DD115" s="138"/>
      <c r="DE115" s="138"/>
      <c r="DF115" s="138"/>
      <c r="DG115" s="138"/>
      <c r="DH115" s="138"/>
      <c r="DI115" s="138"/>
      <c r="DJ115" s="138"/>
      <c r="DK115" s="138"/>
      <c r="DL115" s="138"/>
      <c r="DM115" s="138"/>
      <c r="DN115" s="138"/>
      <c r="DO115" s="138"/>
      <c r="DP115" s="138"/>
      <c r="DQ115" s="138"/>
      <c r="DR115" s="138"/>
      <c r="DS115" s="139"/>
      <c r="DT115" s="134" t="s">
        <v>106</v>
      </c>
      <c r="DU115" s="135"/>
      <c r="DV115" s="135"/>
      <c r="DW115" s="135"/>
      <c r="DX115" s="135"/>
      <c r="DY115" s="135"/>
      <c r="DZ115" s="135"/>
      <c r="EA115" s="135"/>
      <c r="EB115" s="135"/>
      <c r="EC115" s="135"/>
      <c r="ED115" s="135"/>
      <c r="EE115" s="135"/>
      <c r="EF115" s="135"/>
      <c r="EG115" s="135"/>
      <c r="EH115" s="135"/>
      <c r="EI115" s="135"/>
      <c r="EJ115" s="135"/>
      <c r="EK115" s="136"/>
    </row>
    <row r="116" spans="1:141" s="3" customFormat="1" ht="15" customHeight="1">
      <c r="A116" s="164">
        <v>1</v>
      </c>
      <c r="B116" s="164"/>
      <c r="C116" s="164"/>
      <c r="D116" s="164"/>
      <c r="E116" s="164"/>
      <c r="F116" s="164"/>
      <c r="G116" s="164"/>
      <c r="H116" s="164">
        <v>2</v>
      </c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4"/>
      <c r="AW116" s="164"/>
      <c r="AX116" s="164"/>
      <c r="AY116" s="164"/>
      <c r="AZ116" s="164"/>
      <c r="BA116" s="164"/>
      <c r="BB116" s="164"/>
      <c r="BC116" s="164"/>
      <c r="BD116" s="148">
        <v>3</v>
      </c>
      <c r="BE116" s="149"/>
      <c r="BF116" s="149"/>
      <c r="BG116" s="149"/>
      <c r="BH116" s="149"/>
      <c r="BI116" s="149"/>
      <c r="BJ116" s="149"/>
      <c r="BK116" s="149"/>
      <c r="BL116" s="149"/>
      <c r="BM116" s="149"/>
      <c r="BN116" s="149"/>
      <c r="BO116" s="149"/>
      <c r="BP116" s="149"/>
      <c r="BQ116" s="149"/>
      <c r="BR116" s="149"/>
      <c r="BS116" s="150"/>
      <c r="BT116" s="148">
        <v>4</v>
      </c>
      <c r="BU116" s="149"/>
      <c r="BV116" s="149"/>
      <c r="BW116" s="149"/>
      <c r="BX116" s="149"/>
      <c r="BY116" s="149"/>
      <c r="BZ116" s="149"/>
      <c r="CA116" s="149"/>
      <c r="CB116" s="149"/>
      <c r="CC116" s="149"/>
      <c r="CD116" s="149"/>
      <c r="CE116" s="149"/>
      <c r="CF116" s="149"/>
      <c r="CG116" s="149"/>
      <c r="CH116" s="149"/>
      <c r="CI116" s="149"/>
      <c r="CJ116" s="149"/>
      <c r="CK116" s="149"/>
      <c r="CL116" s="149"/>
      <c r="CM116" s="149"/>
      <c r="CN116" s="149"/>
      <c r="CO116" s="149"/>
      <c r="CP116" s="149"/>
      <c r="CQ116" s="149"/>
      <c r="CR116" s="149"/>
      <c r="CS116" s="149"/>
      <c r="CT116" s="149"/>
      <c r="CU116" s="149"/>
      <c r="CV116" s="149"/>
      <c r="CW116" s="149"/>
      <c r="CX116" s="149"/>
      <c r="CY116" s="149"/>
      <c r="CZ116" s="149"/>
      <c r="DA116" s="150"/>
      <c r="DB116" s="148">
        <v>5</v>
      </c>
      <c r="DC116" s="149"/>
      <c r="DD116" s="149"/>
      <c r="DE116" s="149"/>
      <c r="DF116" s="149"/>
      <c r="DG116" s="149"/>
      <c r="DH116" s="149"/>
      <c r="DI116" s="149"/>
      <c r="DJ116" s="149"/>
      <c r="DK116" s="149"/>
      <c r="DL116" s="149"/>
      <c r="DM116" s="149"/>
      <c r="DN116" s="149"/>
      <c r="DO116" s="149"/>
      <c r="DP116" s="149"/>
      <c r="DQ116" s="149"/>
      <c r="DR116" s="149"/>
      <c r="DS116" s="150"/>
      <c r="DT116" s="164">
        <v>5</v>
      </c>
      <c r="DU116" s="164"/>
      <c r="DV116" s="164"/>
      <c r="DW116" s="164"/>
      <c r="DX116" s="164"/>
      <c r="DY116" s="164"/>
      <c r="DZ116" s="164"/>
      <c r="EA116" s="164"/>
      <c r="EB116" s="164"/>
      <c r="EC116" s="164"/>
      <c r="ED116" s="164"/>
      <c r="EE116" s="164"/>
      <c r="EF116" s="164"/>
      <c r="EG116" s="164"/>
      <c r="EH116" s="164"/>
      <c r="EI116" s="164"/>
      <c r="EJ116" s="164"/>
      <c r="EK116" s="164"/>
    </row>
    <row r="117" spans="1:141" s="4" customFormat="1" ht="12.75" customHeight="1" hidden="1">
      <c r="A117" s="100" t="s">
        <v>19</v>
      </c>
      <c r="B117" s="100"/>
      <c r="C117" s="100"/>
      <c r="D117" s="100"/>
      <c r="E117" s="100"/>
      <c r="F117" s="100"/>
      <c r="G117" s="100"/>
      <c r="H117" s="144" t="s">
        <v>76</v>
      </c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4"/>
      <c r="AS117" s="144"/>
      <c r="AT117" s="144"/>
      <c r="AU117" s="144"/>
      <c r="AV117" s="144"/>
      <c r="AW117" s="144"/>
      <c r="AX117" s="144"/>
      <c r="AY117" s="144"/>
      <c r="AZ117" s="144"/>
      <c r="BA117" s="144"/>
      <c r="BB117" s="144"/>
      <c r="BC117" s="144"/>
      <c r="BD117" s="116">
        <v>1</v>
      </c>
      <c r="BE117" s="117"/>
      <c r="BF117" s="117"/>
      <c r="BG117" s="117"/>
      <c r="BH117" s="117"/>
      <c r="BI117" s="117"/>
      <c r="BJ117" s="117"/>
      <c r="BK117" s="117"/>
      <c r="BL117" s="117"/>
      <c r="BM117" s="117"/>
      <c r="BN117" s="117"/>
      <c r="BO117" s="117"/>
      <c r="BP117" s="117"/>
      <c r="BQ117" s="117"/>
      <c r="BR117" s="117"/>
      <c r="BS117" s="118"/>
      <c r="BT117" s="160"/>
      <c r="BU117" s="160"/>
      <c r="BV117" s="160"/>
      <c r="BW117" s="160"/>
      <c r="BX117" s="160"/>
      <c r="BY117" s="160"/>
      <c r="BZ117" s="160"/>
      <c r="CA117" s="160"/>
      <c r="CB117" s="160"/>
      <c r="CC117" s="160"/>
      <c r="CD117" s="160"/>
      <c r="CE117" s="160"/>
      <c r="CF117" s="160"/>
      <c r="CG117" s="160"/>
      <c r="CH117" s="160"/>
      <c r="CI117" s="160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128">
        <v>0</v>
      </c>
      <c r="DC117" s="129"/>
      <c r="DD117" s="129"/>
      <c r="DE117" s="129"/>
      <c r="DF117" s="129"/>
      <c r="DG117" s="129"/>
      <c r="DH117" s="129"/>
      <c r="DI117" s="129"/>
      <c r="DJ117" s="129"/>
      <c r="DK117" s="129"/>
      <c r="DL117" s="129"/>
      <c r="DM117" s="129"/>
      <c r="DN117" s="129"/>
      <c r="DO117" s="129"/>
      <c r="DP117" s="129"/>
      <c r="DQ117" s="129"/>
      <c r="DR117" s="129"/>
      <c r="DS117" s="130"/>
      <c r="DT117" s="132"/>
      <c r="DU117" s="132"/>
      <c r="DV117" s="132"/>
      <c r="DW117" s="132"/>
      <c r="DX117" s="132"/>
      <c r="DY117" s="132"/>
      <c r="DZ117" s="132"/>
      <c r="EA117" s="132"/>
      <c r="EB117" s="132"/>
      <c r="EC117" s="132"/>
      <c r="ED117" s="132"/>
      <c r="EE117" s="132"/>
      <c r="EF117" s="132"/>
      <c r="EG117" s="132"/>
      <c r="EH117" s="132"/>
      <c r="EI117" s="132"/>
      <c r="EJ117" s="132"/>
      <c r="EK117" s="132"/>
    </row>
    <row r="118" spans="1:141" s="4" customFormat="1" ht="12.75" customHeight="1" hidden="1">
      <c r="A118" s="100" t="s">
        <v>23</v>
      </c>
      <c r="B118" s="100"/>
      <c r="C118" s="100"/>
      <c r="D118" s="100"/>
      <c r="E118" s="100"/>
      <c r="F118" s="100"/>
      <c r="G118" s="100"/>
      <c r="H118" s="144" t="s">
        <v>77</v>
      </c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  <c r="AW118" s="144"/>
      <c r="AX118" s="144"/>
      <c r="AY118" s="144"/>
      <c r="AZ118" s="144"/>
      <c r="BA118" s="144"/>
      <c r="BB118" s="144"/>
      <c r="BC118" s="144"/>
      <c r="BD118" s="116">
        <v>1</v>
      </c>
      <c r="BE118" s="117"/>
      <c r="BF118" s="117"/>
      <c r="BG118" s="117"/>
      <c r="BH118" s="117"/>
      <c r="BI118" s="117"/>
      <c r="BJ118" s="117"/>
      <c r="BK118" s="117"/>
      <c r="BL118" s="117"/>
      <c r="BM118" s="117"/>
      <c r="BN118" s="117"/>
      <c r="BO118" s="117"/>
      <c r="BP118" s="117"/>
      <c r="BQ118" s="117"/>
      <c r="BR118" s="117"/>
      <c r="BS118" s="118"/>
      <c r="BT118" s="160"/>
      <c r="BU118" s="160"/>
      <c r="BV118" s="160"/>
      <c r="BW118" s="160"/>
      <c r="BX118" s="160"/>
      <c r="BY118" s="160"/>
      <c r="BZ118" s="160"/>
      <c r="CA118" s="160"/>
      <c r="CB118" s="160"/>
      <c r="CC118" s="160"/>
      <c r="CD118" s="160"/>
      <c r="CE118" s="160"/>
      <c r="CF118" s="160"/>
      <c r="CG118" s="160"/>
      <c r="CH118" s="160"/>
      <c r="CI118" s="160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128">
        <v>0</v>
      </c>
      <c r="DC118" s="129"/>
      <c r="DD118" s="129"/>
      <c r="DE118" s="129"/>
      <c r="DF118" s="129"/>
      <c r="DG118" s="129"/>
      <c r="DH118" s="129"/>
      <c r="DI118" s="129"/>
      <c r="DJ118" s="129"/>
      <c r="DK118" s="129"/>
      <c r="DL118" s="129"/>
      <c r="DM118" s="129"/>
      <c r="DN118" s="129"/>
      <c r="DO118" s="129"/>
      <c r="DP118" s="129"/>
      <c r="DQ118" s="129"/>
      <c r="DR118" s="129"/>
      <c r="DS118" s="130"/>
      <c r="DT118" s="132"/>
      <c r="DU118" s="132"/>
      <c r="DV118" s="132"/>
      <c r="DW118" s="132"/>
      <c r="DX118" s="132"/>
      <c r="DY118" s="132"/>
      <c r="DZ118" s="132"/>
      <c r="EA118" s="132"/>
      <c r="EB118" s="132"/>
      <c r="EC118" s="132"/>
      <c r="ED118" s="132"/>
      <c r="EE118" s="132"/>
      <c r="EF118" s="132"/>
      <c r="EG118" s="132"/>
      <c r="EH118" s="132"/>
      <c r="EI118" s="132"/>
      <c r="EJ118" s="132"/>
      <c r="EK118" s="132"/>
    </row>
    <row r="119" spans="1:141" s="4" customFormat="1" ht="12.75" customHeight="1" hidden="1">
      <c r="A119" s="100" t="s">
        <v>29</v>
      </c>
      <c r="B119" s="100"/>
      <c r="C119" s="100"/>
      <c r="D119" s="100"/>
      <c r="E119" s="100"/>
      <c r="F119" s="100"/>
      <c r="G119" s="100"/>
      <c r="H119" s="144" t="s">
        <v>78</v>
      </c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144"/>
      <c r="AX119" s="144"/>
      <c r="AY119" s="144"/>
      <c r="AZ119" s="144"/>
      <c r="BA119" s="144"/>
      <c r="BB119" s="144"/>
      <c r="BC119" s="144"/>
      <c r="BD119" s="116">
        <v>1</v>
      </c>
      <c r="BE119" s="117"/>
      <c r="BF119" s="117"/>
      <c r="BG119" s="117"/>
      <c r="BH119" s="117"/>
      <c r="BI119" s="117"/>
      <c r="BJ119" s="117"/>
      <c r="BK119" s="117"/>
      <c r="BL119" s="117"/>
      <c r="BM119" s="117"/>
      <c r="BN119" s="117"/>
      <c r="BO119" s="117"/>
      <c r="BP119" s="117"/>
      <c r="BQ119" s="117"/>
      <c r="BR119" s="117"/>
      <c r="BS119" s="118"/>
      <c r="BT119" s="160"/>
      <c r="BU119" s="160"/>
      <c r="BV119" s="160"/>
      <c r="BW119" s="160"/>
      <c r="BX119" s="160"/>
      <c r="BY119" s="160"/>
      <c r="BZ119" s="160"/>
      <c r="CA119" s="160"/>
      <c r="CB119" s="160"/>
      <c r="CC119" s="160"/>
      <c r="CD119" s="160"/>
      <c r="CE119" s="160"/>
      <c r="CF119" s="160"/>
      <c r="CG119" s="160"/>
      <c r="CH119" s="160"/>
      <c r="CI119" s="160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128">
        <v>0</v>
      </c>
      <c r="DC119" s="129"/>
      <c r="DD119" s="129"/>
      <c r="DE119" s="129"/>
      <c r="DF119" s="129"/>
      <c r="DG119" s="129"/>
      <c r="DH119" s="129"/>
      <c r="DI119" s="129"/>
      <c r="DJ119" s="129"/>
      <c r="DK119" s="129"/>
      <c r="DL119" s="129"/>
      <c r="DM119" s="129"/>
      <c r="DN119" s="129"/>
      <c r="DO119" s="129"/>
      <c r="DP119" s="129"/>
      <c r="DQ119" s="129"/>
      <c r="DR119" s="129"/>
      <c r="DS119" s="130"/>
      <c r="DT119" s="132"/>
      <c r="DU119" s="132"/>
      <c r="DV119" s="132"/>
      <c r="DW119" s="132"/>
      <c r="DX119" s="132"/>
      <c r="DY119" s="132"/>
      <c r="DZ119" s="132"/>
      <c r="EA119" s="132"/>
      <c r="EB119" s="132"/>
      <c r="EC119" s="132"/>
      <c r="ED119" s="132"/>
      <c r="EE119" s="132"/>
      <c r="EF119" s="132"/>
      <c r="EG119" s="132"/>
      <c r="EH119" s="132"/>
      <c r="EI119" s="132"/>
      <c r="EJ119" s="132"/>
      <c r="EK119" s="132"/>
    </row>
    <row r="120" spans="1:141" s="4" customFormat="1" ht="12.75" customHeight="1" hidden="1">
      <c r="A120" s="100" t="s">
        <v>57</v>
      </c>
      <c r="B120" s="100"/>
      <c r="C120" s="100"/>
      <c r="D120" s="100"/>
      <c r="E120" s="100"/>
      <c r="F120" s="100"/>
      <c r="G120" s="100"/>
      <c r="H120" s="113" t="s">
        <v>81</v>
      </c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114"/>
      <c r="AZ120" s="114"/>
      <c r="BA120" s="114"/>
      <c r="BB120" s="114"/>
      <c r="BC120" s="115"/>
      <c r="BD120" s="116">
        <v>1</v>
      </c>
      <c r="BE120" s="117"/>
      <c r="BF120" s="117"/>
      <c r="BG120" s="117"/>
      <c r="BH120" s="117"/>
      <c r="BI120" s="117"/>
      <c r="BJ120" s="117"/>
      <c r="BK120" s="117"/>
      <c r="BL120" s="117"/>
      <c r="BM120" s="117"/>
      <c r="BN120" s="117"/>
      <c r="BO120" s="117"/>
      <c r="BP120" s="117"/>
      <c r="BQ120" s="117"/>
      <c r="BR120" s="117"/>
      <c r="BS120" s="118"/>
      <c r="BT120" s="160"/>
      <c r="BU120" s="160"/>
      <c r="BV120" s="160"/>
      <c r="BW120" s="160"/>
      <c r="BX120" s="160"/>
      <c r="BY120" s="160"/>
      <c r="BZ120" s="160"/>
      <c r="CA120" s="160"/>
      <c r="CB120" s="160"/>
      <c r="CC120" s="160"/>
      <c r="CD120" s="160"/>
      <c r="CE120" s="160"/>
      <c r="CF120" s="160"/>
      <c r="CG120" s="160"/>
      <c r="CH120" s="160"/>
      <c r="CI120" s="160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128">
        <v>0</v>
      </c>
      <c r="DC120" s="129"/>
      <c r="DD120" s="129"/>
      <c r="DE120" s="129"/>
      <c r="DF120" s="129"/>
      <c r="DG120" s="129"/>
      <c r="DH120" s="129"/>
      <c r="DI120" s="129"/>
      <c r="DJ120" s="129"/>
      <c r="DK120" s="129"/>
      <c r="DL120" s="129"/>
      <c r="DM120" s="129"/>
      <c r="DN120" s="129"/>
      <c r="DO120" s="129"/>
      <c r="DP120" s="129"/>
      <c r="DQ120" s="129"/>
      <c r="DR120" s="129"/>
      <c r="DS120" s="130"/>
      <c r="DT120" s="132"/>
      <c r="DU120" s="132"/>
      <c r="DV120" s="132"/>
      <c r="DW120" s="132"/>
      <c r="DX120" s="132"/>
      <c r="DY120" s="132"/>
      <c r="DZ120" s="132"/>
      <c r="EA120" s="132"/>
      <c r="EB120" s="132"/>
      <c r="EC120" s="132"/>
      <c r="ED120" s="132"/>
      <c r="EE120" s="132"/>
      <c r="EF120" s="132"/>
      <c r="EG120" s="132"/>
      <c r="EH120" s="132"/>
      <c r="EI120" s="132"/>
      <c r="EJ120" s="132"/>
      <c r="EK120" s="132"/>
    </row>
    <row r="121" spans="1:141" s="4" customFormat="1" ht="12.75" customHeight="1" hidden="1">
      <c r="A121" s="100" t="s">
        <v>59</v>
      </c>
      <c r="B121" s="100"/>
      <c r="C121" s="100"/>
      <c r="D121" s="100"/>
      <c r="E121" s="100"/>
      <c r="F121" s="100"/>
      <c r="G121" s="100"/>
      <c r="H121" s="113" t="s">
        <v>82</v>
      </c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114"/>
      <c r="AY121" s="114"/>
      <c r="AZ121" s="114"/>
      <c r="BA121" s="114"/>
      <c r="BB121" s="114"/>
      <c r="BC121" s="115"/>
      <c r="BD121" s="116">
        <v>1</v>
      </c>
      <c r="BE121" s="117"/>
      <c r="BF121" s="117"/>
      <c r="BG121" s="117"/>
      <c r="BH121" s="117"/>
      <c r="BI121" s="117"/>
      <c r="BJ121" s="117"/>
      <c r="BK121" s="117"/>
      <c r="BL121" s="117"/>
      <c r="BM121" s="117"/>
      <c r="BN121" s="117"/>
      <c r="BO121" s="117"/>
      <c r="BP121" s="117"/>
      <c r="BQ121" s="117"/>
      <c r="BR121" s="117"/>
      <c r="BS121" s="118"/>
      <c r="BT121" s="160">
        <v>1</v>
      </c>
      <c r="BU121" s="160"/>
      <c r="BV121" s="160"/>
      <c r="BW121" s="160"/>
      <c r="BX121" s="160"/>
      <c r="BY121" s="160"/>
      <c r="BZ121" s="160"/>
      <c r="CA121" s="160"/>
      <c r="CB121" s="160"/>
      <c r="CC121" s="160"/>
      <c r="CD121" s="160"/>
      <c r="CE121" s="160"/>
      <c r="CF121" s="160"/>
      <c r="CG121" s="160"/>
      <c r="CH121" s="160"/>
      <c r="CI121" s="160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128">
        <v>0</v>
      </c>
      <c r="DC121" s="129"/>
      <c r="DD121" s="129"/>
      <c r="DE121" s="129"/>
      <c r="DF121" s="129"/>
      <c r="DG121" s="129"/>
      <c r="DH121" s="129"/>
      <c r="DI121" s="129"/>
      <c r="DJ121" s="129"/>
      <c r="DK121" s="129"/>
      <c r="DL121" s="129"/>
      <c r="DM121" s="129"/>
      <c r="DN121" s="129"/>
      <c r="DO121" s="129"/>
      <c r="DP121" s="129"/>
      <c r="DQ121" s="129"/>
      <c r="DR121" s="129"/>
      <c r="DS121" s="130"/>
      <c r="DT121" s="132"/>
      <c r="DU121" s="132"/>
      <c r="DV121" s="132"/>
      <c r="DW121" s="132"/>
      <c r="DX121" s="132"/>
      <c r="DY121" s="132"/>
      <c r="DZ121" s="132"/>
      <c r="EA121" s="132"/>
      <c r="EB121" s="132"/>
      <c r="EC121" s="132"/>
      <c r="ED121" s="132"/>
      <c r="EE121" s="132"/>
      <c r="EF121" s="132"/>
      <c r="EG121" s="132"/>
      <c r="EH121" s="132"/>
      <c r="EI121" s="132"/>
      <c r="EJ121" s="132"/>
      <c r="EK121" s="132"/>
    </row>
    <row r="122" spans="1:141" s="4" customFormat="1" ht="12.75" customHeight="1" hidden="1">
      <c r="A122" s="100" t="s">
        <v>79</v>
      </c>
      <c r="B122" s="100"/>
      <c r="C122" s="100"/>
      <c r="D122" s="100"/>
      <c r="E122" s="100"/>
      <c r="F122" s="100"/>
      <c r="G122" s="100"/>
      <c r="H122" s="144" t="s">
        <v>84</v>
      </c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4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16">
        <v>1</v>
      </c>
      <c r="BE122" s="117"/>
      <c r="BF122" s="117"/>
      <c r="BG122" s="117"/>
      <c r="BH122" s="117"/>
      <c r="BI122" s="117"/>
      <c r="BJ122" s="117"/>
      <c r="BK122" s="117"/>
      <c r="BL122" s="117"/>
      <c r="BM122" s="117"/>
      <c r="BN122" s="117"/>
      <c r="BO122" s="117"/>
      <c r="BP122" s="117"/>
      <c r="BQ122" s="117"/>
      <c r="BR122" s="117"/>
      <c r="BS122" s="118"/>
      <c r="BT122" s="160">
        <v>1</v>
      </c>
      <c r="BU122" s="160"/>
      <c r="BV122" s="160"/>
      <c r="BW122" s="160"/>
      <c r="BX122" s="160"/>
      <c r="BY122" s="160"/>
      <c r="BZ122" s="160"/>
      <c r="CA122" s="160"/>
      <c r="CB122" s="160"/>
      <c r="CC122" s="160"/>
      <c r="CD122" s="160"/>
      <c r="CE122" s="160"/>
      <c r="CF122" s="160"/>
      <c r="CG122" s="160"/>
      <c r="CH122" s="160"/>
      <c r="CI122" s="160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128">
        <v>0</v>
      </c>
      <c r="DC122" s="129"/>
      <c r="DD122" s="129"/>
      <c r="DE122" s="129"/>
      <c r="DF122" s="129"/>
      <c r="DG122" s="129"/>
      <c r="DH122" s="129"/>
      <c r="DI122" s="129"/>
      <c r="DJ122" s="129"/>
      <c r="DK122" s="129"/>
      <c r="DL122" s="129"/>
      <c r="DM122" s="129"/>
      <c r="DN122" s="129"/>
      <c r="DO122" s="129"/>
      <c r="DP122" s="129"/>
      <c r="DQ122" s="129"/>
      <c r="DR122" s="129"/>
      <c r="DS122" s="130"/>
      <c r="DT122" s="132"/>
      <c r="DU122" s="132"/>
      <c r="DV122" s="132"/>
      <c r="DW122" s="132"/>
      <c r="DX122" s="132"/>
      <c r="DY122" s="132"/>
      <c r="DZ122" s="132"/>
      <c r="EA122" s="132"/>
      <c r="EB122" s="132"/>
      <c r="EC122" s="132"/>
      <c r="ED122" s="132"/>
      <c r="EE122" s="132"/>
      <c r="EF122" s="132"/>
      <c r="EG122" s="132"/>
      <c r="EH122" s="132"/>
      <c r="EI122" s="132"/>
      <c r="EJ122" s="132"/>
      <c r="EK122" s="132"/>
    </row>
    <row r="123" spans="1:141" s="4" customFormat="1" ht="12.75" customHeight="1" hidden="1">
      <c r="A123" s="100" t="s">
        <v>80</v>
      </c>
      <c r="B123" s="100"/>
      <c r="C123" s="100"/>
      <c r="D123" s="100"/>
      <c r="E123" s="100"/>
      <c r="F123" s="100"/>
      <c r="G123" s="100"/>
      <c r="H123" s="144" t="s">
        <v>85</v>
      </c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4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16">
        <v>1</v>
      </c>
      <c r="BE123" s="117"/>
      <c r="BF123" s="117"/>
      <c r="BG123" s="117"/>
      <c r="BH123" s="117"/>
      <c r="BI123" s="117"/>
      <c r="BJ123" s="117"/>
      <c r="BK123" s="117"/>
      <c r="BL123" s="117"/>
      <c r="BM123" s="117"/>
      <c r="BN123" s="117"/>
      <c r="BO123" s="117"/>
      <c r="BP123" s="117"/>
      <c r="BQ123" s="117"/>
      <c r="BR123" s="117"/>
      <c r="BS123" s="118"/>
      <c r="BT123" s="160">
        <v>1</v>
      </c>
      <c r="BU123" s="160"/>
      <c r="BV123" s="160"/>
      <c r="BW123" s="160"/>
      <c r="BX123" s="160"/>
      <c r="BY123" s="160"/>
      <c r="BZ123" s="160"/>
      <c r="CA123" s="160"/>
      <c r="CB123" s="160"/>
      <c r="CC123" s="160"/>
      <c r="CD123" s="160"/>
      <c r="CE123" s="160"/>
      <c r="CF123" s="160"/>
      <c r="CG123" s="160"/>
      <c r="CH123" s="160"/>
      <c r="CI123" s="160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128">
        <v>0</v>
      </c>
      <c r="DC123" s="129"/>
      <c r="DD123" s="129"/>
      <c r="DE123" s="129"/>
      <c r="DF123" s="129"/>
      <c r="DG123" s="129"/>
      <c r="DH123" s="129"/>
      <c r="DI123" s="129"/>
      <c r="DJ123" s="129"/>
      <c r="DK123" s="129"/>
      <c r="DL123" s="129"/>
      <c r="DM123" s="129"/>
      <c r="DN123" s="129"/>
      <c r="DO123" s="129"/>
      <c r="DP123" s="129"/>
      <c r="DQ123" s="129"/>
      <c r="DR123" s="129"/>
      <c r="DS123" s="130"/>
      <c r="DT123" s="132"/>
      <c r="DU123" s="132"/>
      <c r="DV123" s="132"/>
      <c r="DW123" s="132"/>
      <c r="DX123" s="132"/>
      <c r="DY123" s="132"/>
      <c r="DZ123" s="132"/>
      <c r="EA123" s="132"/>
      <c r="EB123" s="132"/>
      <c r="EC123" s="132"/>
      <c r="ED123" s="132"/>
      <c r="EE123" s="132"/>
      <c r="EF123" s="132"/>
      <c r="EG123" s="132"/>
      <c r="EH123" s="132"/>
      <c r="EI123" s="132"/>
      <c r="EJ123" s="132"/>
      <c r="EK123" s="132"/>
    </row>
    <row r="124" spans="1:141" s="4" customFormat="1" ht="12.75" customHeight="1" hidden="1">
      <c r="A124" s="100" t="s">
        <v>83</v>
      </c>
      <c r="B124" s="100"/>
      <c r="C124" s="100"/>
      <c r="D124" s="100"/>
      <c r="E124" s="100"/>
      <c r="F124" s="100"/>
      <c r="G124" s="100"/>
      <c r="H124" s="144" t="s">
        <v>88</v>
      </c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16">
        <v>1</v>
      </c>
      <c r="BE124" s="117"/>
      <c r="BF124" s="117"/>
      <c r="BG124" s="117"/>
      <c r="BH124" s="117"/>
      <c r="BI124" s="117"/>
      <c r="BJ124" s="117"/>
      <c r="BK124" s="117"/>
      <c r="BL124" s="117"/>
      <c r="BM124" s="117"/>
      <c r="BN124" s="117"/>
      <c r="BO124" s="117"/>
      <c r="BP124" s="117"/>
      <c r="BQ124" s="117"/>
      <c r="BR124" s="117"/>
      <c r="BS124" s="118"/>
      <c r="BT124" s="160">
        <v>1</v>
      </c>
      <c r="BU124" s="160"/>
      <c r="BV124" s="160"/>
      <c r="BW124" s="160"/>
      <c r="BX124" s="160"/>
      <c r="BY124" s="160"/>
      <c r="BZ124" s="160"/>
      <c r="CA124" s="160"/>
      <c r="CB124" s="160"/>
      <c r="CC124" s="160"/>
      <c r="CD124" s="160"/>
      <c r="CE124" s="160"/>
      <c r="CF124" s="160"/>
      <c r="CG124" s="160"/>
      <c r="CH124" s="160"/>
      <c r="CI124" s="160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128">
        <v>0</v>
      </c>
      <c r="DC124" s="129"/>
      <c r="DD124" s="129"/>
      <c r="DE124" s="129"/>
      <c r="DF124" s="129"/>
      <c r="DG124" s="129"/>
      <c r="DH124" s="129"/>
      <c r="DI124" s="129"/>
      <c r="DJ124" s="129"/>
      <c r="DK124" s="129"/>
      <c r="DL124" s="129"/>
      <c r="DM124" s="129"/>
      <c r="DN124" s="129"/>
      <c r="DO124" s="129"/>
      <c r="DP124" s="129"/>
      <c r="DQ124" s="129"/>
      <c r="DR124" s="129"/>
      <c r="DS124" s="130"/>
      <c r="DT124" s="132"/>
      <c r="DU124" s="132"/>
      <c r="DV124" s="132"/>
      <c r="DW124" s="132"/>
      <c r="DX124" s="132"/>
      <c r="DY124" s="132"/>
      <c r="DZ124" s="132"/>
      <c r="EA124" s="132"/>
      <c r="EB124" s="132"/>
      <c r="EC124" s="132"/>
      <c r="ED124" s="132"/>
      <c r="EE124" s="132"/>
      <c r="EF124" s="132"/>
      <c r="EG124" s="132"/>
      <c r="EH124" s="132"/>
      <c r="EI124" s="132"/>
      <c r="EJ124" s="132"/>
      <c r="EK124" s="132"/>
    </row>
    <row r="125" spans="1:141" s="4" customFormat="1" ht="12.75" customHeight="1" hidden="1">
      <c r="A125" s="100" t="s">
        <v>86</v>
      </c>
      <c r="B125" s="100"/>
      <c r="C125" s="100"/>
      <c r="D125" s="100"/>
      <c r="E125" s="100"/>
      <c r="F125" s="100"/>
      <c r="G125" s="100"/>
      <c r="H125" s="144" t="s">
        <v>89</v>
      </c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4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16">
        <v>1</v>
      </c>
      <c r="BE125" s="117"/>
      <c r="BF125" s="117"/>
      <c r="BG125" s="117"/>
      <c r="BH125" s="117"/>
      <c r="BI125" s="117"/>
      <c r="BJ125" s="117"/>
      <c r="BK125" s="117"/>
      <c r="BL125" s="117"/>
      <c r="BM125" s="117"/>
      <c r="BN125" s="117"/>
      <c r="BO125" s="117"/>
      <c r="BP125" s="117"/>
      <c r="BQ125" s="117"/>
      <c r="BR125" s="117"/>
      <c r="BS125" s="118"/>
      <c r="BT125" s="160">
        <v>1</v>
      </c>
      <c r="BU125" s="160"/>
      <c r="BV125" s="160"/>
      <c r="BW125" s="160"/>
      <c r="BX125" s="160"/>
      <c r="BY125" s="160"/>
      <c r="BZ125" s="160"/>
      <c r="CA125" s="160"/>
      <c r="CB125" s="160"/>
      <c r="CC125" s="160"/>
      <c r="CD125" s="160"/>
      <c r="CE125" s="160"/>
      <c r="CF125" s="160"/>
      <c r="CG125" s="160"/>
      <c r="CH125" s="160"/>
      <c r="CI125" s="160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128">
        <v>0</v>
      </c>
      <c r="DC125" s="129"/>
      <c r="DD125" s="129"/>
      <c r="DE125" s="129"/>
      <c r="DF125" s="129"/>
      <c r="DG125" s="129"/>
      <c r="DH125" s="129"/>
      <c r="DI125" s="129"/>
      <c r="DJ125" s="129"/>
      <c r="DK125" s="129"/>
      <c r="DL125" s="129"/>
      <c r="DM125" s="129"/>
      <c r="DN125" s="129"/>
      <c r="DO125" s="129"/>
      <c r="DP125" s="129"/>
      <c r="DQ125" s="129"/>
      <c r="DR125" s="129"/>
      <c r="DS125" s="130"/>
      <c r="DT125" s="132"/>
      <c r="DU125" s="132"/>
      <c r="DV125" s="132"/>
      <c r="DW125" s="132"/>
      <c r="DX125" s="132"/>
      <c r="DY125" s="132"/>
      <c r="DZ125" s="132"/>
      <c r="EA125" s="132"/>
      <c r="EB125" s="132"/>
      <c r="EC125" s="132"/>
      <c r="ED125" s="132"/>
      <c r="EE125" s="132"/>
      <c r="EF125" s="132"/>
      <c r="EG125" s="132"/>
      <c r="EH125" s="132"/>
      <c r="EI125" s="132"/>
      <c r="EJ125" s="132"/>
      <c r="EK125" s="132"/>
    </row>
    <row r="126" spans="1:141" s="4" customFormat="1" ht="12.75" customHeight="1" hidden="1">
      <c r="A126" s="100" t="s">
        <v>87</v>
      </c>
      <c r="B126" s="100"/>
      <c r="C126" s="100"/>
      <c r="D126" s="100"/>
      <c r="E126" s="100"/>
      <c r="F126" s="100"/>
      <c r="G126" s="100"/>
      <c r="H126" s="144" t="s">
        <v>90</v>
      </c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  <c r="AQ126" s="144"/>
      <c r="AR126" s="144"/>
      <c r="AS126" s="144"/>
      <c r="AT126" s="144"/>
      <c r="AU126" s="144"/>
      <c r="AV126" s="144"/>
      <c r="AW126" s="144"/>
      <c r="AX126" s="144"/>
      <c r="AY126" s="144"/>
      <c r="AZ126" s="144"/>
      <c r="BA126" s="144"/>
      <c r="BB126" s="144"/>
      <c r="BC126" s="144"/>
      <c r="BD126" s="116">
        <v>1</v>
      </c>
      <c r="BE126" s="117"/>
      <c r="BF126" s="117"/>
      <c r="BG126" s="117"/>
      <c r="BH126" s="117"/>
      <c r="BI126" s="117"/>
      <c r="BJ126" s="117"/>
      <c r="BK126" s="117"/>
      <c r="BL126" s="117"/>
      <c r="BM126" s="117"/>
      <c r="BN126" s="117"/>
      <c r="BO126" s="117"/>
      <c r="BP126" s="117"/>
      <c r="BQ126" s="117"/>
      <c r="BR126" s="117"/>
      <c r="BS126" s="118"/>
      <c r="BT126" s="160">
        <v>1</v>
      </c>
      <c r="BU126" s="160"/>
      <c r="BV126" s="160"/>
      <c r="BW126" s="160"/>
      <c r="BX126" s="160"/>
      <c r="BY126" s="160"/>
      <c r="BZ126" s="160"/>
      <c r="CA126" s="160"/>
      <c r="CB126" s="160"/>
      <c r="CC126" s="160"/>
      <c r="CD126" s="160"/>
      <c r="CE126" s="160"/>
      <c r="CF126" s="160"/>
      <c r="CG126" s="160"/>
      <c r="CH126" s="160"/>
      <c r="CI126" s="160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128">
        <v>0</v>
      </c>
      <c r="DC126" s="129"/>
      <c r="DD126" s="129"/>
      <c r="DE126" s="129"/>
      <c r="DF126" s="129"/>
      <c r="DG126" s="129"/>
      <c r="DH126" s="129"/>
      <c r="DI126" s="129"/>
      <c r="DJ126" s="129"/>
      <c r="DK126" s="129"/>
      <c r="DL126" s="129"/>
      <c r="DM126" s="129"/>
      <c r="DN126" s="129"/>
      <c r="DO126" s="129"/>
      <c r="DP126" s="129"/>
      <c r="DQ126" s="129"/>
      <c r="DR126" s="129"/>
      <c r="DS126" s="130"/>
      <c r="DT126" s="132"/>
      <c r="DU126" s="132"/>
      <c r="DV126" s="132"/>
      <c r="DW126" s="132"/>
      <c r="DX126" s="132"/>
      <c r="DY126" s="132"/>
      <c r="DZ126" s="132"/>
      <c r="EA126" s="132"/>
      <c r="EB126" s="132"/>
      <c r="EC126" s="132"/>
      <c r="ED126" s="132"/>
      <c r="EE126" s="132"/>
      <c r="EF126" s="132"/>
      <c r="EG126" s="132"/>
      <c r="EH126" s="132"/>
      <c r="EI126" s="132"/>
      <c r="EJ126" s="132"/>
      <c r="EK126" s="132"/>
    </row>
    <row r="127" spans="1:141" s="4" customFormat="1" ht="12.75">
      <c r="A127" s="100" t="s">
        <v>19</v>
      </c>
      <c r="B127" s="100"/>
      <c r="C127" s="100"/>
      <c r="D127" s="100"/>
      <c r="E127" s="100"/>
      <c r="F127" s="100"/>
      <c r="G127" s="100"/>
      <c r="H127" s="144" t="s">
        <v>167</v>
      </c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4"/>
      <c r="AT127" s="144"/>
      <c r="AU127" s="144"/>
      <c r="AV127" s="144"/>
      <c r="AW127" s="144"/>
      <c r="AX127" s="144"/>
      <c r="AY127" s="144"/>
      <c r="AZ127" s="144"/>
      <c r="BA127" s="144"/>
      <c r="BB127" s="144"/>
      <c r="BC127" s="144"/>
      <c r="BD127" s="116">
        <v>1</v>
      </c>
      <c r="BE127" s="117"/>
      <c r="BF127" s="117"/>
      <c r="BG127" s="117"/>
      <c r="BH127" s="117"/>
      <c r="BI127" s="117"/>
      <c r="BJ127" s="117"/>
      <c r="BK127" s="117"/>
      <c r="BL127" s="117"/>
      <c r="BM127" s="117"/>
      <c r="BN127" s="117"/>
      <c r="BO127" s="117"/>
      <c r="BP127" s="117"/>
      <c r="BQ127" s="117"/>
      <c r="BR127" s="117"/>
      <c r="BS127" s="118"/>
      <c r="BT127" s="116">
        <v>1</v>
      </c>
      <c r="BU127" s="117"/>
      <c r="BV127" s="117"/>
      <c r="BW127" s="117"/>
      <c r="BX127" s="117"/>
      <c r="BY127" s="117"/>
      <c r="BZ127" s="117"/>
      <c r="CA127" s="117"/>
      <c r="CB127" s="117"/>
      <c r="CC127" s="117"/>
      <c r="CD127" s="117"/>
      <c r="CE127" s="117"/>
      <c r="CF127" s="117"/>
      <c r="CG127" s="117"/>
      <c r="CH127" s="117"/>
      <c r="CI127" s="117"/>
      <c r="CJ127" s="117"/>
      <c r="CK127" s="117"/>
      <c r="CL127" s="117"/>
      <c r="CM127" s="117"/>
      <c r="CN127" s="117"/>
      <c r="CO127" s="117"/>
      <c r="CP127" s="117"/>
      <c r="CQ127" s="117"/>
      <c r="CR127" s="117"/>
      <c r="CS127" s="117"/>
      <c r="CT127" s="117"/>
      <c r="CU127" s="117"/>
      <c r="CV127" s="117"/>
      <c r="CW127" s="117"/>
      <c r="CX127" s="117"/>
      <c r="CY127" s="117"/>
      <c r="CZ127" s="117"/>
      <c r="DA127" s="118"/>
      <c r="DB127" s="128"/>
      <c r="DC127" s="129"/>
      <c r="DD127" s="129"/>
      <c r="DE127" s="129"/>
      <c r="DF127" s="129"/>
      <c r="DG127" s="129"/>
      <c r="DH127" s="129"/>
      <c r="DI127" s="129"/>
      <c r="DJ127" s="129"/>
      <c r="DK127" s="129"/>
      <c r="DL127" s="129"/>
      <c r="DM127" s="129"/>
      <c r="DN127" s="129"/>
      <c r="DO127" s="129"/>
      <c r="DP127" s="129"/>
      <c r="DQ127" s="129"/>
      <c r="DR127" s="129"/>
      <c r="DS127" s="130"/>
      <c r="DT127" s="132">
        <v>59722.94</v>
      </c>
      <c r="DU127" s="132"/>
      <c r="DV127" s="132"/>
      <c r="DW127" s="132"/>
      <c r="DX127" s="132"/>
      <c r="DY127" s="132"/>
      <c r="DZ127" s="132"/>
      <c r="EA127" s="132"/>
      <c r="EB127" s="132"/>
      <c r="EC127" s="132"/>
      <c r="ED127" s="132"/>
      <c r="EE127" s="132"/>
      <c r="EF127" s="132"/>
      <c r="EG127" s="132"/>
      <c r="EH127" s="132"/>
      <c r="EI127" s="132"/>
      <c r="EJ127" s="132"/>
      <c r="EK127" s="132"/>
    </row>
    <row r="128" spans="1:141" s="4" customFormat="1" ht="12.75">
      <c r="A128" s="110" t="s">
        <v>23</v>
      </c>
      <c r="B128" s="111"/>
      <c r="C128" s="111"/>
      <c r="D128" s="111"/>
      <c r="E128" s="111"/>
      <c r="F128" s="111"/>
      <c r="G128" s="112"/>
      <c r="H128" s="113" t="s">
        <v>168</v>
      </c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114"/>
      <c r="AL128" s="114"/>
      <c r="AM128" s="114"/>
      <c r="AN128" s="114"/>
      <c r="AO128" s="114"/>
      <c r="AP128" s="114"/>
      <c r="AQ128" s="114"/>
      <c r="AR128" s="114"/>
      <c r="AS128" s="114"/>
      <c r="AT128" s="114"/>
      <c r="AU128" s="114"/>
      <c r="AV128" s="114"/>
      <c r="AW128" s="114"/>
      <c r="AX128" s="114"/>
      <c r="AY128" s="114"/>
      <c r="AZ128" s="114"/>
      <c r="BA128" s="114"/>
      <c r="BB128" s="114"/>
      <c r="BC128" s="115"/>
      <c r="BD128" s="116">
        <v>1</v>
      </c>
      <c r="BE128" s="117"/>
      <c r="BF128" s="117"/>
      <c r="BG128" s="117"/>
      <c r="BH128" s="117"/>
      <c r="BI128" s="117"/>
      <c r="BJ128" s="117"/>
      <c r="BK128" s="117"/>
      <c r="BL128" s="117"/>
      <c r="BM128" s="117"/>
      <c r="BN128" s="117"/>
      <c r="BO128" s="117"/>
      <c r="BP128" s="117"/>
      <c r="BQ128" s="117"/>
      <c r="BR128" s="117"/>
      <c r="BS128" s="118"/>
      <c r="BT128" s="116">
        <v>1</v>
      </c>
      <c r="BU128" s="117"/>
      <c r="BV128" s="117"/>
      <c r="BW128" s="117"/>
      <c r="BX128" s="117"/>
      <c r="BY128" s="117"/>
      <c r="BZ128" s="117"/>
      <c r="CA128" s="117"/>
      <c r="CB128" s="117"/>
      <c r="CC128" s="117"/>
      <c r="CD128" s="117"/>
      <c r="CE128" s="117"/>
      <c r="CF128" s="117"/>
      <c r="CG128" s="117"/>
      <c r="CH128" s="117"/>
      <c r="CI128" s="117"/>
      <c r="CJ128" s="117"/>
      <c r="CK128" s="117"/>
      <c r="CL128" s="117"/>
      <c r="CM128" s="117"/>
      <c r="CN128" s="117"/>
      <c r="CO128" s="117"/>
      <c r="CP128" s="117"/>
      <c r="CQ128" s="117"/>
      <c r="CR128" s="117"/>
      <c r="CS128" s="117"/>
      <c r="CT128" s="117"/>
      <c r="CU128" s="117"/>
      <c r="CV128" s="117"/>
      <c r="CW128" s="117"/>
      <c r="CX128" s="117"/>
      <c r="CY128" s="117"/>
      <c r="CZ128" s="117"/>
      <c r="DA128" s="118"/>
      <c r="DB128" s="128"/>
      <c r="DC128" s="129"/>
      <c r="DD128" s="129"/>
      <c r="DE128" s="129"/>
      <c r="DF128" s="129"/>
      <c r="DG128" s="129"/>
      <c r="DH128" s="129"/>
      <c r="DI128" s="129"/>
      <c r="DJ128" s="129"/>
      <c r="DK128" s="129"/>
      <c r="DL128" s="129"/>
      <c r="DM128" s="129"/>
      <c r="DN128" s="129"/>
      <c r="DO128" s="129"/>
      <c r="DP128" s="129"/>
      <c r="DQ128" s="129"/>
      <c r="DR128" s="129"/>
      <c r="DS128" s="130"/>
      <c r="DT128" s="128">
        <v>26000</v>
      </c>
      <c r="DU128" s="129"/>
      <c r="DV128" s="129"/>
      <c r="DW128" s="129"/>
      <c r="DX128" s="129"/>
      <c r="DY128" s="129"/>
      <c r="DZ128" s="129"/>
      <c r="EA128" s="129"/>
      <c r="EB128" s="129"/>
      <c r="EC128" s="129"/>
      <c r="ED128" s="129"/>
      <c r="EE128" s="129"/>
      <c r="EF128" s="129"/>
      <c r="EG128" s="129"/>
      <c r="EH128" s="129"/>
      <c r="EI128" s="129"/>
      <c r="EJ128" s="129"/>
      <c r="EK128" s="130"/>
    </row>
    <row r="129" spans="1:141" s="4" customFormat="1" ht="12.75">
      <c r="A129" s="110" t="s">
        <v>29</v>
      </c>
      <c r="B129" s="111"/>
      <c r="C129" s="111"/>
      <c r="D129" s="111"/>
      <c r="E129" s="111"/>
      <c r="F129" s="111"/>
      <c r="G129" s="112"/>
      <c r="H129" s="113" t="s">
        <v>169</v>
      </c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  <c r="AM129" s="114"/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4"/>
      <c r="BB129" s="114"/>
      <c r="BC129" s="115"/>
      <c r="BD129" s="116">
        <v>1</v>
      </c>
      <c r="BE129" s="117"/>
      <c r="BF129" s="117"/>
      <c r="BG129" s="117"/>
      <c r="BH129" s="117"/>
      <c r="BI129" s="117"/>
      <c r="BJ129" s="117"/>
      <c r="BK129" s="117"/>
      <c r="BL129" s="117"/>
      <c r="BM129" s="117"/>
      <c r="BN129" s="117"/>
      <c r="BO129" s="117"/>
      <c r="BP129" s="117"/>
      <c r="BQ129" s="117"/>
      <c r="BR129" s="117"/>
      <c r="BS129" s="118"/>
      <c r="BT129" s="116">
        <v>1</v>
      </c>
      <c r="BU129" s="117"/>
      <c r="BV129" s="117"/>
      <c r="BW129" s="117"/>
      <c r="BX129" s="117"/>
      <c r="BY129" s="117"/>
      <c r="BZ129" s="117"/>
      <c r="CA129" s="117"/>
      <c r="CB129" s="117"/>
      <c r="CC129" s="117"/>
      <c r="CD129" s="117"/>
      <c r="CE129" s="117"/>
      <c r="CF129" s="117"/>
      <c r="CG129" s="117"/>
      <c r="CH129" s="117"/>
      <c r="CI129" s="117"/>
      <c r="CJ129" s="117"/>
      <c r="CK129" s="117"/>
      <c r="CL129" s="117"/>
      <c r="CM129" s="117"/>
      <c r="CN129" s="117"/>
      <c r="CO129" s="117"/>
      <c r="CP129" s="117"/>
      <c r="CQ129" s="117"/>
      <c r="CR129" s="117"/>
      <c r="CS129" s="117"/>
      <c r="CT129" s="117"/>
      <c r="CU129" s="117"/>
      <c r="CV129" s="117"/>
      <c r="CW129" s="117"/>
      <c r="CX129" s="117"/>
      <c r="CY129" s="117"/>
      <c r="CZ129" s="117"/>
      <c r="DA129" s="118"/>
      <c r="DB129" s="128"/>
      <c r="DC129" s="129"/>
      <c r="DD129" s="129"/>
      <c r="DE129" s="129"/>
      <c r="DF129" s="129"/>
      <c r="DG129" s="129"/>
      <c r="DH129" s="129"/>
      <c r="DI129" s="129"/>
      <c r="DJ129" s="129"/>
      <c r="DK129" s="129"/>
      <c r="DL129" s="129"/>
      <c r="DM129" s="129"/>
      <c r="DN129" s="129"/>
      <c r="DO129" s="129"/>
      <c r="DP129" s="129"/>
      <c r="DQ129" s="129"/>
      <c r="DR129" s="129"/>
      <c r="DS129" s="130"/>
      <c r="DT129" s="128">
        <v>24600</v>
      </c>
      <c r="DU129" s="129"/>
      <c r="DV129" s="129"/>
      <c r="DW129" s="129"/>
      <c r="DX129" s="129"/>
      <c r="DY129" s="129"/>
      <c r="DZ129" s="129"/>
      <c r="EA129" s="129"/>
      <c r="EB129" s="129"/>
      <c r="EC129" s="129"/>
      <c r="ED129" s="129"/>
      <c r="EE129" s="129"/>
      <c r="EF129" s="129"/>
      <c r="EG129" s="129"/>
      <c r="EH129" s="129"/>
      <c r="EI129" s="129"/>
      <c r="EJ129" s="129"/>
      <c r="EK129" s="130"/>
    </row>
    <row r="130" spans="1:141" s="5" customFormat="1" ht="15" customHeight="1">
      <c r="A130" s="100"/>
      <c r="B130" s="100"/>
      <c r="C130" s="100"/>
      <c r="D130" s="100"/>
      <c r="E130" s="100"/>
      <c r="F130" s="100"/>
      <c r="G130" s="100"/>
      <c r="H130" s="101" t="s">
        <v>99</v>
      </c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2"/>
      <c r="BD130" s="103" t="s">
        <v>3</v>
      </c>
      <c r="BE130" s="104"/>
      <c r="BF130" s="104"/>
      <c r="BG130" s="104"/>
      <c r="BH130" s="104"/>
      <c r="BI130" s="104"/>
      <c r="BJ130" s="104"/>
      <c r="BK130" s="104"/>
      <c r="BL130" s="104"/>
      <c r="BM130" s="104"/>
      <c r="BN130" s="104"/>
      <c r="BO130" s="104"/>
      <c r="BP130" s="104"/>
      <c r="BQ130" s="104"/>
      <c r="BR130" s="104"/>
      <c r="BS130" s="105"/>
      <c r="BT130" s="103" t="s">
        <v>3</v>
      </c>
      <c r="BU130" s="104"/>
      <c r="BV130" s="104"/>
      <c r="BW130" s="104"/>
      <c r="BX130" s="104"/>
      <c r="BY130" s="104"/>
      <c r="BZ130" s="104"/>
      <c r="CA130" s="104"/>
      <c r="CB130" s="104"/>
      <c r="CC130" s="104"/>
      <c r="CD130" s="104"/>
      <c r="CE130" s="104"/>
      <c r="CF130" s="104"/>
      <c r="CG130" s="104"/>
      <c r="CH130" s="104"/>
      <c r="CI130" s="104"/>
      <c r="CJ130" s="104"/>
      <c r="CK130" s="104"/>
      <c r="CL130" s="104"/>
      <c r="CM130" s="104"/>
      <c r="CN130" s="104"/>
      <c r="CO130" s="104"/>
      <c r="CP130" s="104"/>
      <c r="CQ130" s="104"/>
      <c r="CR130" s="104"/>
      <c r="CS130" s="104"/>
      <c r="CT130" s="104"/>
      <c r="CU130" s="104"/>
      <c r="CV130" s="104"/>
      <c r="CW130" s="104"/>
      <c r="CX130" s="104"/>
      <c r="CY130" s="104"/>
      <c r="CZ130" s="104"/>
      <c r="DA130" s="105"/>
      <c r="DB130" s="140">
        <f>SUM(DB117:DB127)</f>
        <v>0</v>
      </c>
      <c r="DC130" s="141"/>
      <c r="DD130" s="141"/>
      <c r="DE130" s="141"/>
      <c r="DF130" s="141"/>
      <c r="DG130" s="141"/>
      <c r="DH130" s="141"/>
      <c r="DI130" s="141"/>
      <c r="DJ130" s="141"/>
      <c r="DK130" s="141"/>
      <c r="DL130" s="141"/>
      <c r="DM130" s="141"/>
      <c r="DN130" s="141"/>
      <c r="DO130" s="141"/>
      <c r="DP130" s="141"/>
      <c r="DQ130" s="141"/>
      <c r="DR130" s="141"/>
      <c r="DS130" s="142"/>
      <c r="DT130" s="143">
        <f>SUM(DT127:DU129)</f>
        <v>110322.94</v>
      </c>
      <c r="DU130" s="143"/>
      <c r="DV130" s="143"/>
      <c r="DW130" s="143"/>
      <c r="DX130" s="143"/>
      <c r="DY130" s="143"/>
      <c r="DZ130" s="143"/>
      <c r="EA130" s="143"/>
      <c r="EB130" s="143"/>
      <c r="EC130" s="143"/>
      <c r="ED130" s="143"/>
      <c r="EE130" s="143"/>
      <c r="EF130" s="143"/>
      <c r="EG130" s="143"/>
      <c r="EH130" s="143"/>
      <c r="EI130" s="143"/>
      <c r="EJ130" s="143"/>
      <c r="EK130" s="143"/>
    </row>
    <row r="131" spans="1:141" s="5" customFormat="1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</row>
    <row r="132" spans="1:141" ht="12" customHeight="1">
      <c r="A132" s="133" t="s">
        <v>170</v>
      </c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  <c r="AO132" s="133"/>
      <c r="AP132" s="133"/>
      <c r="AQ132" s="133"/>
      <c r="AR132" s="133"/>
      <c r="AS132" s="133"/>
      <c r="AT132" s="133"/>
      <c r="AU132" s="133"/>
      <c r="AV132" s="133"/>
      <c r="AW132" s="133"/>
      <c r="AX132" s="133"/>
      <c r="AY132" s="133"/>
      <c r="AZ132" s="133"/>
      <c r="BA132" s="133"/>
      <c r="BB132" s="133"/>
      <c r="BC132" s="133"/>
      <c r="BD132" s="133"/>
      <c r="BE132" s="133"/>
      <c r="BF132" s="133"/>
      <c r="BG132" s="133"/>
      <c r="BH132" s="133"/>
      <c r="BI132" s="133"/>
      <c r="BJ132" s="133"/>
      <c r="BK132" s="133"/>
      <c r="BL132" s="133"/>
      <c r="BM132" s="133"/>
      <c r="BN132" s="133"/>
      <c r="BO132" s="133"/>
      <c r="BP132" s="133"/>
      <c r="BQ132" s="133"/>
      <c r="BR132" s="133"/>
      <c r="BS132" s="133"/>
      <c r="BT132" s="133"/>
      <c r="BU132" s="133"/>
      <c r="BV132" s="133"/>
      <c r="BW132" s="133"/>
      <c r="BX132" s="133"/>
      <c r="BY132" s="133"/>
      <c r="BZ132" s="133"/>
      <c r="CA132" s="133"/>
      <c r="CB132" s="133"/>
      <c r="CC132" s="133"/>
      <c r="CD132" s="133"/>
      <c r="CE132" s="133"/>
      <c r="CF132" s="133"/>
      <c r="CG132" s="133"/>
      <c r="CH132" s="133"/>
      <c r="CI132" s="133"/>
      <c r="CJ132" s="133"/>
      <c r="CK132" s="133"/>
      <c r="CL132" s="133"/>
      <c r="CM132" s="133"/>
      <c r="CN132" s="133"/>
      <c r="CO132" s="133"/>
      <c r="CP132" s="133"/>
      <c r="CQ132" s="133"/>
      <c r="CR132" s="133"/>
      <c r="CS132" s="133"/>
      <c r="CT132" s="133"/>
      <c r="CU132" s="133"/>
      <c r="CV132" s="133"/>
      <c r="CW132" s="133"/>
      <c r="CX132" s="133"/>
      <c r="CY132" s="133"/>
      <c r="CZ132" s="133"/>
      <c r="DA132" s="133"/>
      <c r="DB132" s="133"/>
      <c r="DC132" s="133"/>
      <c r="DD132" s="133"/>
      <c r="DE132" s="133"/>
      <c r="DF132" s="133"/>
      <c r="DG132" s="133"/>
      <c r="DH132" s="133"/>
      <c r="DI132" s="133"/>
      <c r="DJ132" s="133"/>
      <c r="DK132" s="133"/>
      <c r="DL132" s="133"/>
      <c r="DM132" s="133"/>
      <c r="DN132" s="133"/>
      <c r="DO132" s="133"/>
      <c r="DP132" s="133"/>
      <c r="DQ132" s="133"/>
      <c r="DR132" s="133"/>
      <c r="DS132" s="133"/>
      <c r="DT132" s="133"/>
      <c r="DU132" s="133"/>
      <c r="DV132" s="133"/>
      <c r="DW132" s="133"/>
      <c r="DX132" s="133"/>
      <c r="DY132" s="133"/>
      <c r="DZ132" s="133"/>
      <c r="EA132" s="133"/>
      <c r="EB132" s="133"/>
      <c r="EC132" s="133"/>
      <c r="ED132" s="133"/>
      <c r="EE132" s="133"/>
      <c r="EF132" s="133"/>
      <c r="EG132" s="133"/>
      <c r="EH132" s="133"/>
      <c r="EI132" s="133"/>
      <c r="EJ132" s="133"/>
      <c r="EK132" s="133"/>
    </row>
    <row r="133" spans="1:141" s="6" customFormat="1" ht="14.25">
      <c r="A133" s="95" t="s">
        <v>5</v>
      </c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6" t="s">
        <v>55</v>
      </c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  <c r="BQ133" s="96"/>
      <c r="BR133" s="96"/>
      <c r="BS133" s="96"/>
      <c r="BT133" s="96"/>
      <c r="BU133" s="96"/>
      <c r="BV133" s="96"/>
      <c r="BW133" s="96"/>
      <c r="BX133" s="96"/>
      <c r="BY133" s="96"/>
      <c r="BZ133" s="96"/>
      <c r="CA133" s="96"/>
      <c r="CB133" s="96"/>
      <c r="CC133" s="96"/>
      <c r="CD133" s="96"/>
      <c r="CE133" s="96"/>
      <c r="CF133" s="96"/>
      <c r="CG133" s="96"/>
      <c r="CH133" s="96"/>
      <c r="CI133" s="96"/>
      <c r="CJ133" s="96"/>
      <c r="CK133" s="96"/>
      <c r="CL133" s="96"/>
      <c r="CM133" s="96"/>
      <c r="CN133" s="96"/>
      <c r="CO133" s="96"/>
      <c r="CP133" s="96"/>
      <c r="CQ133" s="96"/>
      <c r="CR133" s="96"/>
      <c r="CS133" s="96"/>
      <c r="CT133" s="96"/>
      <c r="CU133" s="96"/>
      <c r="CV133" s="96"/>
      <c r="CW133" s="96"/>
      <c r="CX133" s="96"/>
      <c r="CY133" s="96"/>
      <c r="CZ133" s="96"/>
      <c r="DA133" s="96"/>
      <c r="DB133" s="96"/>
      <c r="DC133" s="96"/>
      <c r="DD133" s="96"/>
      <c r="DE133" s="96"/>
      <c r="DF133" s="96"/>
      <c r="DG133" s="96"/>
      <c r="DH133" s="96"/>
      <c r="DI133" s="96"/>
      <c r="DJ133" s="96"/>
      <c r="DK133" s="96"/>
      <c r="DL133" s="96"/>
      <c r="DM133" s="96"/>
      <c r="DN133" s="96"/>
      <c r="DO133" s="96"/>
      <c r="DP133" s="96"/>
      <c r="DQ133" s="96"/>
      <c r="DR133" s="96"/>
      <c r="DS133" s="96"/>
      <c r="DT133" s="96"/>
      <c r="DU133" s="96"/>
      <c r="DV133" s="96"/>
      <c r="DW133" s="96"/>
      <c r="DX133" s="96"/>
      <c r="DY133" s="96"/>
      <c r="DZ133" s="96"/>
      <c r="EA133" s="96"/>
      <c r="EB133" s="96"/>
      <c r="EC133" s="96"/>
      <c r="ED133" s="96"/>
      <c r="EE133" s="96"/>
      <c r="EF133" s="96"/>
      <c r="EG133" s="96"/>
      <c r="EH133" s="96"/>
      <c r="EI133" s="96"/>
      <c r="EJ133" s="96"/>
      <c r="EK133" s="96"/>
    </row>
    <row r="134" ht="10.5" customHeight="1">
      <c r="A134" s="11" t="s">
        <v>58</v>
      </c>
    </row>
    <row r="135" spans="1:141" ht="59.25" customHeight="1">
      <c r="A135" s="134" t="s">
        <v>0</v>
      </c>
      <c r="B135" s="135"/>
      <c r="C135" s="135"/>
      <c r="D135" s="135"/>
      <c r="E135" s="135"/>
      <c r="F135" s="135"/>
      <c r="G135" s="136"/>
      <c r="H135" s="134" t="s">
        <v>9</v>
      </c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35"/>
      <c r="AR135" s="135"/>
      <c r="AS135" s="135"/>
      <c r="AT135" s="135"/>
      <c r="AU135" s="135"/>
      <c r="AV135" s="135"/>
      <c r="AW135" s="135"/>
      <c r="AX135" s="135"/>
      <c r="AY135" s="135"/>
      <c r="AZ135" s="135"/>
      <c r="BA135" s="135"/>
      <c r="BB135" s="135"/>
      <c r="BC135" s="136"/>
      <c r="BD135" s="137" t="s">
        <v>50</v>
      </c>
      <c r="BE135" s="138"/>
      <c r="BF135" s="138"/>
      <c r="BG135" s="138"/>
      <c r="BH135" s="138"/>
      <c r="BI135" s="138"/>
      <c r="BJ135" s="138"/>
      <c r="BK135" s="138"/>
      <c r="BL135" s="138"/>
      <c r="BM135" s="138"/>
      <c r="BN135" s="138"/>
      <c r="BO135" s="138"/>
      <c r="BP135" s="138"/>
      <c r="BQ135" s="138"/>
      <c r="BR135" s="138"/>
      <c r="BS135" s="139"/>
      <c r="BT135" s="137" t="s">
        <v>51</v>
      </c>
      <c r="BU135" s="138"/>
      <c r="BV135" s="138"/>
      <c r="BW135" s="138"/>
      <c r="BX135" s="138"/>
      <c r="BY135" s="138"/>
      <c r="BZ135" s="138"/>
      <c r="CA135" s="138"/>
      <c r="CB135" s="138"/>
      <c r="CC135" s="138"/>
      <c r="CD135" s="138"/>
      <c r="CE135" s="138"/>
      <c r="CF135" s="138"/>
      <c r="CG135" s="138"/>
      <c r="CH135" s="138"/>
      <c r="CI135" s="138"/>
      <c r="CJ135" s="138"/>
      <c r="CK135" s="138"/>
      <c r="CL135" s="138"/>
      <c r="CM135" s="138"/>
      <c r="CN135" s="138"/>
      <c r="CO135" s="138"/>
      <c r="CP135" s="138"/>
      <c r="CQ135" s="138"/>
      <c r="CR135" s="138"/>
      <c r="CS135" s="138"/>
      <c r="CT135" s="138"/>
      <c r="CU135" s="138"/>
      <c r="CV135" s="138"/>
      <c r="CW135" s="138"/>
      <c r="CX135" s="138"/>
      <c r="CY135" s="138"/>
      <c r="CZ135" s="138"/>
      <c r="DA135" s="139"/>
      <c r="DB135" s="137" t="s">
        <v>105</v>
      </c>
      <c r="DC135" s="138"/>
      <c r="DD135" s="138"/>
      <c r="DE135" s="138"/>
      <c r="DF135" s="138"/>
      <c r="DG135" s="138"/>
      <c r="DH135" s="138"/>
      <c r="DI135" s="138"/>
      <c r="DJ135" s="138"/>
      <c r="DK135" s="138"/>
      <c r="DL135" s="138"/>
      <c r="DM135" s="138"/>
      <c r="DN135" s="138"/>
      <c r="DO135" s="138"/>
      <c r="DP135" s="138"/>
      <c r="DQ135" s="138"/>
      <c r="DR135" s="138"/>
      <c r="DS135" s="139"/>
      <c r="DT135" s="134" t="s">
        <v>106</v>
      </c>
      <c r="DU135" s="135"/>
      <c r="DV135" s="135"/>
      <c r="DW135" s="135"/>
      <c r="DX135" s="135"/>
      <c r="DY135" s="135"/>
      <c r="DZ135" s="135"/>
      <c r="EA135" s="135"/>
      <c r="EB135" s="135"/>
      <c r="EC135" s="135"/>
      <c r="ED135" s="135"/>
      <c r="EE135" s="135"/>
      <c r="EF135" s="135"/>
      <c r="EG135" s="135"/>
      <c r="EH135" s="135"/>
      <c r="EI135" s="135"/>
      <c r="EJ135" s="135"/>
      <c r="EK135" s="136"/>
    </row>
    <row r="136" spans="1:141" ht="12" customHeight="1">
      <c r="A136" s="164">
        <v>1</v>
      </c>
      <c r="B136" s="164"/>
      <c r="C136" s="164"/>
      <c r="D136" s="164"/>
      <c r="E136" s="164"/>
      <c r="F136" s="164"/>
      <c r="G136" s="164"/>
      <c r="H136" s="164">
        <v>2</v>
      </c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  <c r="AG136" s="164"/>
      <c r="AH136" s="164"/>
      <c r="AI136" s="164"/>
      <c r="AJ136" s="164"/>
      <c r="AK136" s="164"/>
      <c r="AL136" s="164"/>
      <c r="AM136" s="164"/>
      <c r="AN136" s="164"/>
      <c r="AO136" s="164"/>
      <c r="AP136" s="164"/>
      <c r="AQ136" s="164"/>
      <c r="AR136" s="164"/>
      <c r="AS136" s="164"/>
      <c r="AT136" s="164"/>
      <c r="AU136" s="164"/>
      <c r="AV136" s="164"/>
      <c r="AW136" s="164"/>
      <c r="AX136" s="164"/>
      <c r="AY136" s="164"/>
      <c r="AZ136" s="164"/>
      <c r="BA136" s="164"/>
      <c r="BB136" s="164"/>
      <c r="BC136" s="164"/>
      <c r="BD136" s="164"/>
      <c r="BE136" s="164"/>
      <c r="BF136" s="164"/>
      <c r="BG136" s="164"/>
      <c r="BH136" s="164"/>
      <c r="BI136" s="164"/>
      <c r="BJ136" s="164"/>
      <c r="BK136" s="164"/>
      <c r="BL136" s="164"/>
      <c r="BM136" s="164"/>
      <c r="BN136" s="164"/>
      <c r="BO136" s="164"/>
      <c r="BP136" s="164"/>
      <c r="BQ136" s="164"/>
      <c r="BR136" s="164"/>
      <c r="BS136" s="164"/>
      <c r="BT136" s="148">
        <v>3</v>
      </c>
      <c r="BU136" s="149"/>
      <c r="BV136" s="149"/>
      <c r="BW136" s="149"/>
      <c r="BX136" s="149"/>
      <c r="BY136" s="149"/>
      <c r="BZ136" s="149"/>
      <c r="CA136" s="149"/>
      <c r="CB136" s="149"/>
      <c r="CC136" s="149"/>
      <c r="CD136" s="149"/>
      <c r="CE136" s="149"/>
      <c r="CF136" s="149"/>
      <c r="CG136" s="149"/>
      <c r="CH136" s="149"/>
      <c r="CI136" s="149"/>
      <c r="CJ136" s="149"/>
      <c r="CK136" s="149"/>
      <c r="CL136" s="149"/>
      <c r="CM136" s="149"/>
      <c r="CN136" s="149"/>
      <c r="CO136" s="149"/>
      <c r="CP136" s="149"/>
      <c r="CQ136" s="149"/>
      <c r="CR136" s="149"/>
      <c r="CS136" s="149"/>
      <c r="CT136" s="149"/>
      <c r="CU136" s="149"/>
      <c r="CV136" s="149"/>
      <c r="CW136" s="149"/>
      <c r="CX136" s="149"/>
      <c r="CY136" s="149"/>
      <c r="CZ136" s="149"/>
      <c r="DA136" s="150"/>
      <c r="DB136" s="148">
        <v>4</v>
      </c>
      <c r="DC136" s="149"/>
      <c r="DD136" s="149"/>
      <c r="DE136" s="149"/>
      <c r="DF136" s="149"/>
      <c r="DG136" s="149"/>
      <c r="DH136" s="149"/>
      <c r="DI136" s="149"/>
      <c r="DJ136" s="149"/>
      <c r="DK136" s="149"/>
      <c r="DL136" s="149"/>
      <c r="DM136" s="149"/>
      <c r="DN136" s="149"/>
      <c r="DO136" s="149"/>
      <c r="DP136" s="149"/>
      <c r="DQ136" s="149"/>
      <c r="DR136" s="149"/>
      <c r="DS136" s="150"/>
      <c r="DT136" s="164">
        <v>5</v>
      </c>
      <c r="DU136" s="164"/>
      <c r="DV136" s="164"/>
      <c r="DW136" s="164"/>
      <c r="DX136" s="164"/>
      <c r="DY136" s="164"/>
      <c r="DZ136" s="164"/>
      <c r="EA136" s="164"/>
      <c r="EB136" s="164"/>
      <c r="EC136" s="164"/>
      <c r="ED136" s="164"/>
      <c r="EE136" s="164"/>
      <c r="EF136" s="164"/>
      <c r="EG136" s="164"/>
      <c r="EH136" s="164"/>
      <c r="EI136" s="164"/>
      <c r="EJ136" s="164"/>
      <c r="EK136" s="164"/>
    </row>
    <row r="137" spans="1:141" ht="12" customHeight="1" hidden="1">
      <c r="A137" s="100" t="s">
        <v>19</v>
      </c>
      <c r="B137" s="100"/>
      <c r="C137" s="100"/>
      <c r="D137" s="100"/>
      <c r="E137" s="100"/>
      <c r="F137" s="100"/>
      <c r="G137" s="100"/>
      <c r="H137" s="113" t="s">
        <v>91</v>
      </c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4"/>
      <c r="AL137" s="114"/>
      <c r="AM137" s="114"/>
      <c r="AN137" s="114"/>
      <c r="AO137" s="114"/>
      <c r="AP137" s="114"/>
      <c r="AQ137" s="114"/>
      <c r="AR137" s="114"/>
      <c r="AS137" s="114"/>
      <c r="AT137" s="114"/>
      <c r="AU137" s="114"/>
      <c r="AV137" s="114"/>
      <c r="AW137" s="114"/>
      <c r="AX137" s="114"/>
      <c r="AY137" s="114"/>
      <c r="AZ137" s="114"/>
      <c r="BA137" s="114"/>
      <c r="BB137" s="114"/>
      <c r="BC137" s="114"/>
      <c r="BD137" s="114"/>
      <c r="BE137" s="114"/>
      <c r="BF137" s="114"/>
      <c r="BG137" s="114"/>
      <c r="BH137" s="114"/>
      <c r="BI137" s="114"/>
      <c r="BJ137" s="114"/>
      <c r="BK137" s="114"/>
      <c r="BL137" s="114"/>
      <c r="BM137" s="114"/>
      <c r="BN137" s="114"/>
      <c r="BO137" s="114"/>
      <c r="BP137" s="114"/>
      <c r="BQ137" s="114"/>
      <c r="BR137" s="114"/>
      <c r="BS137" s="115"/>
      <c r="BT137" s="116">
        <v>1</v>
      </c>
      <c r="BU137" s="117"/>
      <c r="BV137" s="117"/>
      <c r="BW137" s="117"/>
      <c r="BX137" s="117"/>
      <c r="BY137" s="117"/>
      <c r="BZ137" s="117"/>
      <c r="CA137" s="117"/>
      <c r="CB137" s="117"/>
      <c r="CC137" s="117"/>
      <c r="CD137" s="117"/>
      <c r="CE137" s="117"/>
      <c r="CF137" s="117"/>
      <c r="CG137" s="117"/>
      <c r="CH137" s="117"/>
      <c r="CI137" s="118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148"/>
      <c r="DC137" s="149"/>
      <c r="DD137" s="149"/>
      <c r="DE137" s="149"/>
      <c r="DF137" s="149"/>
      <c r="DG137" s="149"/>
      <c r="DH137" s="149"/>
      <c r="DI137" s="149"/>
      <c r="DJ137" s="149"/>
      <c r="DK137" s="149"/>
      <c r="DL137" s="149"/>
      <c r="DM137" s="149"/>
      <c r="DN137" s="149"/>
      <c r="DO137" s="149"/>
      <c r="DP137" s="149"/>
      <c r="DQ137" s="149"/>
      <c r="DR137" s="149"/>
      <c r="DS137" s="150"/>
      <c r="DT137" s="132"/>
      <c r="DU137" s="132"/>
      <c r="DV137" s="132"/>
      <c r="DW137" s="132"/>
      <c r="DX137" s="132"/>
      <c r="DY137" s="132"/>
      <c r="DZ137" s="132"/>
      <c r="EA137" s="132"/>
      <c r="EB137" s="132"/>
      <c r="EC137" s="132"/>
      <c r="ED137" s="132"/>
      <c r="EE137" s="132"/>
      <c r="EF137" s="132"/>
      <c r="EG137" s="132"/>
      <c r="EH137" s="132"/>
      <c r="EI137" s="132"/>
      <c r="EJ137" s="132"/>
      <c r="EK137" s="132"/>
    </row>
    <row r="138" spans="1:141" ht="12" customHeight="1" hidden="1">
      <c r="A138" s="100" t="s">
        <v>23</v>
      </c>
      <c r="B138" s="100"/>
      <c r="C138" s="100"/>
      <c r="D138" s="100"/>
      <c r="E138" s="100"/>
      <c r="F138" s="100"/>
      <c r="G138" s="100"/>
      <c r="H138" s="113" t="s">
        <v>92</v>
      </c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4"/>
      <c r="AX138" s="114"/>
      <c r="AY138" s="114"/>
      <c r="AZ138" s="114"/>
      <c r="BA138" s="114"/>
      <c r="BB138" s="114"/>
      <c r="BC138" s="114"/>
      <c r="BD138" s="114"/>
      <c r="BE138" s="114"/>
      <c r="BF138" s="114"/>
      <c r="BG138" s="114"/>
      <c r="BH138" s="114"/>
      <c r="BI138" s="114"/>
      <c r="BJ138" s="114"/>
      <c r="BK138" s="114"/>
      <c r="BL138" s="114"/>
      <c r="BM138" s="114"/>
      <c r="BN138" s="114"/>
      <c r="BO138" s="114"/>
      <c r="BP138" s="114"/>
      <c r="BQ138" s="114"/>
      <c r="BR138" s="114"/>
      <c r="BS138" s="115"/>
      <c r="BT138" s="116">
        <v>1</v>
      </c>
      <c r="BU138" s="117"/>
      <c r="BV138" s="117"/>
      <c r="BW138" s="117"/>
      <c r="BX138" s="117"/>
      <c r="BY138" s="117"/>
      <c r="BZ138" s="117"/>
      <c r="CA138" s="117"/>
      <c r="CB138" s="117"/>
      <c r="CC138" s="117"/>
      <c r="CD138" s="117"/>
      <c r="CE138" s="117"/>
      <c r="CF138" s="117"/>
      <c r="CG138" s="117"/>
      <c r="CH138" s="117"/>
      <c r="CI138" s="118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148"/>
      <c r="DC138" s="149"/>
      <c r="DD138" s="149"/>
      <c r="DE138" s="149"/>
      <c r="DF138" s="149"/>
      <c r="DG138" s="149"/>
      <c r="DH138" s="149"/>
      <c r="DI138" s="149"/>
      <c r="DJ138" s="149"/>
      <c r="DK138" s="149"/>
      <c r="DL138" s="149"/>
      <c r="DM138" s="149"/>
      <c r="DN138" s="149"/>
      <c r="DO138" s="149"/>
      <c r="DP138" s="149"/>
      <c r="DQ138" s="149"/>
      <c r="DR138" s="149"/>
      <c r="DS138" s="150"/>
      <c r="DT138" s="132"/>
      <c r="DU138" s="132"/>
      <c r="DV138" s="132"/>
      <c r="DW138" s="132"/>
      <c r="DX138" s="132"/>
      <c r="DY138" s="132"/>
      <c r="DZ138" s="132"/>
      <c r="EA138" s="132"/>
      <c r="EB138" s="132"/>
      <c r="EC138" s="132"/>
      <c r="ED138" s="132"/>
      <c r="EE138" s="132"/>
      <c r="EF138" s="132"/>
      <c r="EG138" s="132"/>
      <c r="EH138" s="132"/>
      <c r="EI138" s="132"/>
      <c r="EJ138" s="132"/>
      <c r="EK138" s="132"/>
    </row>
    <row r="139" spans="1:141" ht="12" customHeight="1" hidden="1">
      <c r="A139" s="100" t="s">
        <v>29</v>
      </c>
      <c r="B139" s="100"/>
      <c r="C139" s="100"/>
      <c r="D139" s="100"/>
      <c r="E139" s="100"/>
      <c r="F139" s="100"/>
      <c r="G139" s="100"/>
      <c r="H139" s="113" t="s">
        <v>93</v>
      </c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14"/>
      <c r="AG139" s="114"/>
      <c r="AH139" s="114"/>
      <c r="AI139" s="114"/>
      <c r="AJ139" s="114"/>
      <c r="AK139" s="114"/>
      <c r="AL139" s="114"/>
      <c r="AM139" s="114"/>
      <c r="AN139" s="114"/>
      <c r="AO139" s="114"/>
      <c r="AP139" s="114"/>
      <c r="AQ139" s="114"/>
      <c r="AR139" s="114"/>
      <c r="AS139" s="114"/>
      <c r="AT139" s="114"/>
      <c r="AU139" s="114"/>
      <c r="AV139" s="114"/>
      <c r="AW139" s="114"/>
      <c r="AX139" s="114"/>
      <c r="AY139" s="114"/>
      <c r="AZ139" s="114"/>
      <c r="BA139" s="114"/>
      <c r="BB139" s="114"/>
      <c r="BC139" s="114"/>
      <c r="BD139" s="114"/>
      <c r="BE139" s="114"/>
      <c r="BF139" s="114"/>
      <c r="BG139" s="114"/>
      <c r="BH139" s="114"/>
      <c r="BI139" s="114"/>
      <c r="BJ139" s="114"/>
      <c r="BK139" s="114"/>
      <c r="BL139" s="114"/>
      <c r="BM139" s="114"/>
      <c r="BN139" s="114"/>
      <c r="BO139" s="114"/>
      <c r="BP139" s="114"/>
      <c r="BQ139" s="114"/>
      <c r="BR139" s="114"/>
      <c r="BS139" s="115"/>
      <c r="BT139" s="116">
        <v>1</v>
      </c>
      <c r="BU139" s="117"/>
      <c r="BV139" s="117"/>
      <c r="BW139" s="117"/>
      <c r="BX139" s="117"/>
      <c r="BY139" s="117"/>
      <c r="BZ139" s="117"/>
      <c r="CA139" s="117"/>
      <c r="CB139" s="117"/>
      <c r="CC139" s="117"/>
      <c r="CD139" s="117"/>
      <c r="CE139" s="117"/>
      <c r="CF139" s="117"/>
      <c r="CG139" s="117"/>
      <c r="CH139" s="117"/>
      <c r="CI139" s="118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148"/>
      <c r="DC139" s="149"/>
      <c r="DD139" s="149"/>
      <c r="DE139" s="149"/>
      <c r="DF139" s="149"/>
      <c r="DG139" s="149"/>
      <c r="DH139" s="149"/>
      <c r="DI139" s="149"/>
      <c r="DJ139" s="149"/>
      <c r="DK139" s="149"/>
      <c r="DL139" s="149"/>
      <c r="DM139" s="149"/>
      <c r="DN139" s="149"/>
      <c r="DO139" s="149"/>
      <c r="DP139" s="149"/>
      <c r="DQ139" s="149"/>
      <c r="DR139" s="149"/>
      <c r="DS139" s="150"/>
      <c r="DT139" s="132"/>
      <c r="DU139" s="132"/>
      <c r="DV139" s="132"/>
      <c r="DW139" s="132"/>
      <c r="DX139" s="132"/>
      <c r="DY139" s="132"/>
      <c r="DZ139" s="132"/>
      <c r="EA139" s="132"/>
      <c r="EB139" s="132"/>
      <c r="EC139" s="132"/>
      <c r="ED139" s="132"/>
      <c r="EE139" s="132"/>
      <c r="EF139" s="132"/>
      <c r="EG139" s="132"/>
      <c r="EH139" s="132"/>
      <c r="EI139" s="132"/>
      <c r="EJ139" s="132"/>
      <c r="EK139" s="132"/>
    </row>
    <row r="140" spans="1:141" ht="12" customHeight="1" hidden="1">
      <c r="A140" s="100" t="s">
        <v>57</v>
      </c>
      <c r="B140" s="100"/>
      <c r="C140" s="100"/>
      <c r="D140" s="100"/>
      <c r="E140" s="100"/>
      <c r="F140" s="100"/>
      <c r="G140" s="100"/>
      <c r="H140" s="113" t="s">
        <v>97</v>
      </c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14"/>
      <c r="AX140" s="114"/>
      <c r="AY140" s="114"/>
      <c r="AZ140" s="114"/>
      <c r="BA140" s="114"/>
      <c r="BB140" s="114"/>
      <c r="BC140" s="114"/>
      <c r="BD140" s="114"/>
      <c r="BE140" s="114"/>
      <c r="BF140" s="114"/>
      <c r="BG140" s="114"/>
      <c r="BH140" s="114"/>
      <c r="BI140" s="114"/>
      <c r="BJ140" s="114"/>
      <c r="BK140" s="114"/>
      <c r="BL140" s="114"/>
      <c r="BM140" s="114"/>
      <c r="BN140" s="114"/>
      <c r="BO140" s="114"/>
      <c r="BP140" s="114"/>
      <c r="BQ140" s="114"/>
      <c r="BR140" s="114"/>
      <c r="BS140" s="115"/>
      <c r="BT140" s="116">
        <v>1</v>
      </c>
      <c r="BU140" s="117"/>
      <c r="BV140" s="117"/>
      <c r="BW140" s="117"/>
      <c r="BX140" s="117"/>
      <c r="BY140" s="117"/>
      <c r="BZ140" s="117"/>
      <c r="CA140" s="117"/>
      <c r="CB140" s="117"/>
      <c r="CC140" s="117"/>
      <c r="CD140" s="117"/>
      <c r="CE140" s="117"/>
      <c r="CF140" s="117"/>
      <c r="CG140" s="117"/>
      <c r="CH140" s="117"/>
      <c r="CI140" s="118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148"/>
      <c r="DC140" s="149"/>
      <c r="DD140" s="149"/>
      <c r="DE140" s="149"/>
      <c r="DF140" s="149"/>
      <c r="DG140" s="149"/>
      <c r="DH140" s="149"/>
      <c r="DI140" s="149"/>
      <c r="DJ140" s="149"/>
      <c r="DK140" s="149"/>
      <c r="DL140" s="149"/>
      <c r="DM140" s="149"/>
      <c r="DN140" s="149"/>
      <c r="DO140" s="149"/>
      <c r="DP140" s="149"/>
      <c r="DQ140" s="149"/>
      <c r="DR140" s="149"/>
      <c r="DS140" s="150"/>
      <c r="DT140" s="132"/>
      <c r="DU140" s="132"/>
      <c r="DV140" s="132"/>
      <c r="DW140" s="132"/>
      <c r="DX140" s="132"/>
      <c r="DY140" s="132"/>
      <c r="DZ140" s="132"/>
      <c r="EA140" s="132"/>
      <c r="EB140" s="132"/>
      <c r="EC140" s="132"/>
      <c r="ED140" s="132"/>
      <c r="EE140" s="132"/>
      <c r="EF140" s="132"/>
      <c r="EG140" s="132"/>
      <c r="EH140" s="132"/>
      <c r="EI140" s="132"/>
      <c r="EJ140" s="132"/>
      <c r="EK140" s="132"/>
    </row>
    <row r="141" spans="1:141" ht="12" customHeight="1" hidden="1">
      <c r="A141" s="100" t="s">
        <v>59</v>
      </c>
      <c r="B141" s="100"/>
      <c r="C141" s="100"/>
      <c r="D141" s="100"/>
      <c r="E141" s="100"/>
      <c r="F141" s="100"/>
      <c r="G141" s="100"/>
      <c r="H141" s="113" t="s">
        <v>94</v>
      </c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114"/>
      <c r="AM141" s="114"/>
      <c r="AN141" s="114"/>
      <c r="AO141" s="114"/>
      <c r="AP141" s="114"/>
      <c r="AQ141" s="114"/>
      <c r="AR141" s="114"/>
      <c r="AS141" s="114"/>
      <c r="AT141" s="114"/>
      <c r="AU141" s="114"/>
      <c r="AV141" s="114"/>
      <c r="AW141" s="114"/>
      <c r="AX141" s="114"/>
      <c r="AY141" s="114"/>
      <c r="AZ141" s="114"/>
      <c r="BA141" s="114"/>
      <c r="BB141" s="114"/>
      <c r="BC141" s="114"/>
      <c r="BD141" s="114"/>
      <c r="BE141" s="114"/>
      <c r="BF141" s="114"/>
      <c r="BG141" s="114"/>
      <c r="BH141" s="114"/>
      <c r="BI141" s="114"/>
      <c r="BJ141" s="114"/>
      <c r="BK141" s="114"/>
      <c r="BL141" s="114"/>
      <c r="BM141" s="114"/>
      <c r="BN141" s="114"/>
      <c r="BO141" s="114"/>
      <c r="BP141" s="114"/>
      <c r="BQ141" s="114"/>
      <c r="BR141" s="114"/>
      <c r="BS141" s="115"/>
      <c r="BT141" s="116">
        <v>1</v>
      </c>
      <c r="BU141" s="117"/>
      <c r="BV141" s="117"/>
      <c r="BW141" s="117"/>
      <c r="BX141" s="117"/>
      <c r="BY141" s="117"/>
      <c r="BZ141" s="117"/>
      <c r="CA141" s="117"/>
      <c r="CB141" s="117"/>
      <c r="CC141" s="117"/>
      <c r="CD141" s="117"/>
      <c r="CE141" s="117"/>
      <c r="CF141" s="117"/>
      <c r="CG141" s="117"/>
      <c r="CH141" s="117"/>
      <c r="CI141" s="118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148"/>
      <c r="DC141" s="149"/>
      <c r="DD141" s="149"/>
      <c r="DE141" s="149"/>
      <c r="DF141" s="149"/>
      <c r="DG141" s="149"/>
      <c r="DH141" s="149"/>
      <c r="DI141" s="149"/>
      <c r="DJ141" s="149"/>
      <c r="DK141" s="149"/>
      <c r="DL141" s="149"/>
      <c r="DM141" s="149"/>
      <c r="DN141" s="149"/>
      <c r="DO141" s="149"/>
      <c r="DP141" s="149"/>
      <c r="DQ141" s="149"/>
      <c r="DR141" s="149"/>
      <c r="DS141" s="150"/>
      <c r="DT141" s="132"/>
      <c r="DU141" s="132"/>
      <c r="DV141" s="132"/>
      <c r="DW141" s="132"/>
      <c r="DX141" s="132"/>
      <c r="DY141" s="132"/>
      <c r="DZ141" s="132"/>
      <c r="EA141" s="132"/>
      <c r="EB141" s="132"/>
      <c r="EC141" s="132"/>
      <c r="ED141" s="132"/>
      <c r="EE141" s="132"/>
      <c r="EF141" s="132"/>
      <c r="EG141" s="132"/>
      <c r="EH141" s="132"/>
      <c r="EI141" s="132"/>
      <c r="EJ141" s="132"/>
      <c r="EK141" s="132"/>
    </row>
    <row r="142" spans="1:141" ht="12" customHeight="1" hidden="1">
      <c r="A142" s="100" t="s">
        <v>79</v>
      </c>
      <c r="B142" s="100"/>
      <c r="C142" s="100"/>
      <c r="D142" s="100"/>
      <c r="E142" s="100"/>
      <c r="F142" s="100"/>
      <c r="G142" s="100"/>
      <c r="H142" s="113" t="s">
        <v>95</v>
      </c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114"/>
      <c r="AH142" s="114"/>
      <c r="AI142" s="114"/>
      <c r="AJ142" s="114"/>
      <c r="AK142" s="114"/>
      <c r="AL142" s="114"/>
      <c r="AM142" s="114"/>
      <c r="AN142" s="114"/>
      <c r="AO142" s="114"/>
      <c r="AP142" s="114"/>
      <c r="AQ142" s="114"/>
      <c r="AR142" s="114"/>
      <c r="AS142" s="114"/>
      <c r="AT142" s="114"/>
      <c r="AU142" s="114"/>
      <c r="AV142" s="114"/>
      <c r="AW142" s="114"/>
      <c r="AX142" s="114"/>
      <c r="AY142" s="114"/>
      <c r="AZ142" s="114"/>
      <c r="BA142" s="114"/>
      <c r="BB142" s="114"/>
      <c r="BC142" s="114"/>
      <c r="BD142" s="114"/>
      <c r="BE142" s="114"/>
      <c r="BF142" s="114"/>
      <c r="BG142" s="114"/>
      <c r="BH142" s="114"/>
      <c r="BI142" s="114"/>
      <c r="BJ142" s="114"/>
      <c r="BK142" s="114"/>
      <c r="BL142" s="114"/>
      <c r="BM142" s="114"/>
      <c r="BN142" s="114"/>
      <c r="BO142" s="114"/>
      <c r="BP142" s="114"/>
      <c r="BQ142" s="114"/>
      <c r="BR142" s="114"/>
      <c r="BS142" s="115"/>
      <c r="BT142" s="116">
        <v>1</v>
      </c>
      <c r="BU142" s="117"/>
      <c r="BV142" s="117"/>
      <c r="BW142" s="117"/>
      <c r="BX142" s="117"/>
      <c r="BY142" s="117"/>
      <c r="BZ142" s="117"/>
      <c r="CA142" s="117"/>
      <c r="CB142" s="117"/>
      <c r="CC142" s="117"/>
      <c r="CD142" s="117"/>
      <c r="CE142" s="117"/>
      <c r="CF142" s="117"/>
      <c r="CG142" s="117"/>
      <c r="CH142" s="117"/>
      <c r="CI142" s="118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148"/>
      <c r="DC142" s="149"/>
      <c r="DD142" s="149"/>
      <c r="DE142" s="149"/>
      <c r="DF142" s="149"/>
      <c r="DG142" s="149"/>
      <c r="DH142" s="149"/>
      <c r="DI142" s="149"/>
      <c r="DJ142" s="149"/>
      <c r="DK142" s="149"/>
      <c r="DL142" s="149"/>
      <c r="DM142" s="149"/>
      <c r="DN142" s="149"/>
      <c r="DO142" s="149"/>
      <c r="DP142" s="149"/>
      <c r="DQ142" s="149"/>
      <c r="DR142" s="149"/>
      <c r="DS142" s="150"/>
      <c r="DT142" s="132"/>
      <c r="DU142" s="132"/>
      <c r="DV142" s="132"/>
      <c r="DW142" s="132"/>
      <c r="DX142" s="132"/>
      <c r="DY142" s="132"/>
      <c r="DZ142" s="132"/>
      <c r="EA142" s="132"/>
      <c r="EB142" s="132"/>
      <c r="EC142" s="132"/>
      <c r="ED142" s="132"/>
      <c r="EE142" s="132"/>
      <c r="EF142" s="132"/>
      <c r="EG142" s="132"/>
      <c r="EH142" s="132"/>
      <c r="EI142" s="132"/>
      <c r="EJ142" s="132"/>
      <c r="EK142" s="132"/>
    </row>
    <row r="143" spans="1:141" ht="12" customHeight="1">
      <c r="A143" s="100" t="s">
        <v>19</v>
      </c>
      <c r="B143" s="100"/>
      <c r="C143" s="100"/>
      <c r="D143" s="100"/>
      <c r="E143" s="100"/>
      <c r="F143" s="100"/>
      <c r="G143" s="100"/>
      <c r="H143" s="113" t="s">
        <v>96</v>
      </c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4"/>
      <c r="AL143" s="114"/>
      <c r="AM143" s="114"/>
      <c r="AN143" s="114"/>
      <c r="AO143" s="114"/>
      <c r="AP143" s="114"/>
      <c r="AQ143" s="114"/>
      <c r="AR143" s="114"/>
      <c r="AS143" s="114"/>
      <c r="AT143" s="114"/>
      <c r="AU143" s="114"/>
      <c r="AV143" s="114"/>
      <c r="AW143" s="114"/>
      <c r="AX143" s="114"/>
      <c r="AY143" s="114"/>
      <c r="AZ143" s="114"/>
      <c r="BA143" s="114"/>
      <c r="BB143" s="114"/>
      <c r="BC143" s="114"/>
      <c r="BD143" s="114"/>
      <c r="BE143" s="114"/>
      <c r="BF143" s="114"/>
      <c r="BG143" s="114"/>
      <c r="BH143" s="114"/>
      <c r="BI143" s="114"/>
      <c r="BJ143" s="114"/>
      <c r="BK143" s="114"/>
      <c r="BL143" s="114"/>
      <c r="BM143" s="114"/>
      <c r="BN143" s="114"/>
      <c r="BO143" s="114"/>
      <c r="BP143" s="114"/>
      <c r="BQ143" s="114"/>
      <c r="BR143" s="114"/>
      <c r="BS143" s="115"/>
      <c r="BT143" s="116">
        <v>1</v>
      </c>
      <c r="BU143" s="117"/>
      <c r="BV143" s="117"/>
      <c r="BW143" s="117"/>
      <c r="BX143" s="117"/>
      <c r="BY143" s="117"/>
      <c r="BZ143" s="117"/>
      <c r="CA143" s="117"/>
      <c r="CB143" s="117"/>
      <c r="CC143" s="117"/>
      <c r="CD143" s="117"/>
      <c r="CE143" s="117"/>
      <c r="CF143" s="117"/>
      <c r="CG143" s="117"/>
      <c r="CH143" s="117"/>
      <c r="CI143" s="117"/>
      <c r="CJ143" s="117"/>
      <c r="CK143" s="117"/>
      <c r="CL143" s="117"/>
      <c r="CM143" s="117"/>
      <c r="CN143" s="117"/>
      <c r="CO143" s="117"/>
      <c r="CP143" s="117"/>
      <c r="CQ143" s="117"/>
      <c r="CR143" s="117"/>
      <c r="CS143" s="117"/>
      <c r="CT143" s="117"/>
      <c r="CU143" s="117"/>
      <c r="CV143" s="117"/>
      <c r="CW143" s="117"/>
      <c r="CX143" s="117"/>
      <c r="CY143" s="117"/>
      <c r="CZ143" s="117"/>
      <c r="DA143" s="118"/>
      <c r="DB143" s="128">
        <v>33600</v>
      </c>
      <c r="DC143" s="129"/>
      <c r="DD143" s="129"/>
      <c r="DE143" s="129"/>
      <c r="DF143" s="129"/>
      <c r="DG143" s="129"/>
      <c r="DH143" s="129"/>
      <c r="DI143" s="129"/>
      <c r="DJ143" s="129"/>
      <c r="DK143" s="129"/>
      <c r="DL143" s="129"/>
      <c r="DM143" s="129"/>
      <c r="DN143" s="129"/>
      <c r="DO143" s="129"/>
      <c r="DP143" s="129"/>
      <c r="DQ143" s="129"/>
      <c r="DR143" s="129"/>
      <c r="DS143" s="130"/>
      <c r="DT143" s="131"/>
      <c r="DU143" s="131"/>
      <c r="DV143" s="131"/>
      <c r="DW143" s="131"/>
      <c r="DX143" s="131"/>
      <c r="DY143" s="131"/>
      <c r="DZ143" s="131"/>
      <c r="EA143" s="131"/>
      <c r="EB143" s="131"/>
      <c r="EC143" s="131"/>
      <c r="ED143" s="131"/>
      <c r="EE143" s="131"/>
      <c r="EF143" s="131"/>
      <c r="EG143" s="131"/>
      <c r="EH143" s="131"/>
      <c r="EI143" s="131"/>
      <c r="EJ143" s="131"/>
      <c r="EK143" s="131"/>
    </row>
    <row r="144" spans="1:141" ht="12" customHeight="1">
      <c r="A144" s="100" t="s">
        <v>23</v>
      </c>
      <c r="B144" s="100"/>
      <c r="C144" s="100"/>
      <c r="D144" s="100"/>
      <c r="E144" s="100"/>
      <c r="F144" s="100"/>
      <c r="G144" s="100"/>
      <c r="H144" s="113" t="s">
        <v>98</v>
      </c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4"/>
      <c r="AL144" s="114"/>
      <c r="AM144" s="114"/>
      <c r="AN144" s="114"/>
      <c r="AO144" s="114"/>
      <c r="AP144" s="114"/>
      <c r="AQ144" s="114"/>
      <c r="AR144" s="114"/>
      <c r="AS144" s="114"/>
      <c r="AT144" s="114"/>
      <c r="AU144" s="114"/>
      <c r="AV144" s="114"/>
      <c r="AW144" s="114"/>
      <c r="AX144" s="114"/>
      <c r="AY144" s="114"/>
      <c r="AZ144" s="114"/>
      <c r="BA144" s="114"/>
      <c r="BB144" s="114"/>
      <c r="BC144" s="114"/>
      <c r="BD144" s="114"/>
      <c r="BE144" s="114"/>
      <c r="BF144" s="114"/>
      <c r="BG144" s="114"/>
      <c r="BH144" s="114"/>
      <c r="BI144" s="114"/>
      <c r="BJ144" s="114"/>
      <c r="BK144" s="114"/>
      <c r="BL144" s="114"/>
      <c r="BM144" s="114"/>
      <c r="BN144" s="114"/>
      <c r="BO144" s="114"/>
      <c r="BP144" s="114"/>
      <c r="BQ144" s="114"/>
      <c r="BR144" s="114"/>
      <c r="BS144" s="115"/>
      <c r="BT144" s="116">
        <v>1</v>
      </c>
      <c r="BU144" s="117"/>
      <c r="BV144" s="117"/>
      <c r="BW144" s="117"/>
      <c r="BX144" s="117"/>
      <c r="BY144" s="117"/>
      <c r="BZ144" s="117"/>
      <c r="CA144" s="117"/>
      <c r="CB144" s="117"/>
      <c r="CC144" s="117"/>
      <c r="CD144" s="117"/>
      <c r="CE144" s="117"/>
      <c r="CF144" s="117"/>
      <c r="CG144" s="117"/>
      <c r="CH144" s="117"/>
      <c r="CI144" s="117"/>
      <c r="CJ144" s="117"/>
      <c r="CK144" s="117"/>
      <c r="CL144" s="117"/>
      <c r="CM144" s="117"/>
      <c r="CN144" s="117"/>
      <c r="CO144" s="117"/>
      <c r="CP144" s="117"/>
      <c r="CQ144" s="117"/>
      <c r="CR144" s="117"/>
      <c r="CS144" s="117"/>
      <c r="CT144" s="117"/>
      <c r="CU144" s="117"/>
      <c r="CV144" s="117"/>
      <c r="CW144" s="117"/>
      <c r="CX144" s="117"/>
      <c r="CY144" s="117"/>
      <c r="CZ144" s="117"/>
      <c r="DA144" s="118"/>
      <c r="DB144" s="128">
        <v>2800</v>
      </c>
      <c r="DC144" s="129"/>
      <c r="DD144" s="129"/>
      <c r="DE144" s="129"/>
      <c r="DF144" s="129"/>
      <c r="DG144" s="129"/>
      <c r="DH144" s="129"/>
      <c r="DI144" s="129"/>
      <c r="DJ144" s="129"/>
      <c r="DK144" s="129"/>
      <c r="DL144" s="129"/>
      <c r="DM144" s="129"/>
      <c r="DN144" s="129"/>
      <c r="DO144" s="129"/>
      <c r="DP144" s="129"/>
      <c r="DQ144" s="129"/>
      <c r="DR144" s="129"/>
      <c r="DS144" s="130"/>
      <c r="DT144" s="131"/>
      <c r="DU144" s="131"/>
      <c r="DV144" s="131"/>
      <c r="DW144" s="131"/>
      <c r="DX144" s="131"/>
      <c r="DY144" s="131"/>
      <c r="DZ144" s="131"/>
      <c r="EA144" s="131"/>
      <c r="EB144" s="131"/>
      <c r="EC144" s="131"/>
      <c r="ED144" s="131"/>
      <c r="EE144" s="131"/>
      <c r="EF144" s="131"/>
      <c r="EG144" s="131"/>
      <c r="EH144" s="131"/>
      <c r="EI144" s="131"/>
      <c r="EJ144" s="131"/>
      <c r="EK144" s="131"/>
    </row>
    <row r="145" spans="1:141" ht="12" customHeight="1">
      <c r="A145" s="100" t="s">
        <v>29</v>
      </c>
      <c r="B145" s="100"/>
      <c r="C145" s="100"/>
      <c r="D145" s="100"/>
      <c r="E145" s="100"/>
      <c r="F145" s="100"/>
      <c r="G145" s="100"/>
      <c r="H145" s="113" t="s">
        <v>171</v>
      </c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4"/>
      <c r="AF145" s="114"/>
      <c r="AG145" s="114"/>
      <c r="AH145" s="114"/>
      <c r="AI145" s="114"/>
      <c r="AJ145" s="114"/>
      <c r="AK145" s="114"/>
      <c r="AL145" s="114"/>
      <c r="AM145" s="114"/>
      <c r="AN145" s="114"/>
      <c r="AO145" s="114"/>
      <c r="AP145" s="114"/>
      <c r="AQ145" s="114"/>
      <c r="AR145" s="114"/>
      <c r="AS145" s="114"/>
      <c r="AT145" s="114"/>
      <c r="AU145" s="114"/>
      <c r="AV145" s="114"/>
      <c r="AW145" s="114"/>
      <c r="AX145" s="114"/>
      <c r="AY145" s="114"/>
      <c r="AZ145" s="114"/>
      <c r="BA145" s="114"/>
      <c r="BB145" s="114"/>
      <c r="BC145" s="114"/>
      <c r="BD145" s="114"/>
      <c r="BE145" s="114"/>
      <c r="BF145" s="114"/>
      <c r="BG145" s="114"/>
      <c r="BH145" s="114"/>
      <c r="BI145" s="114"/>
      <c r="BJ145" s="114"/>
      <c r="BK145" s="114"/>
      <c r="BL145" s="114"/>
      <c r="BM145" s="114"/>
      <c r="BN145" s="114"/>
      <c r="BO145" s="114"/>
      <c r="BP145" s="114"/>
      <c r="BQ145" s="114"/>
      <c r="BR145" s="114"/>
      <c r="BS145" s="115"/>
      <c r="BT145" s="116">
        <v>1</v>
      </c>
      <c r="BU145" s="117"/>
      <c r="BV145" s="117"/>
      <c r="BW145" s="117"/>
      <c r="BX145" s="117"/>
      <c r="BY145" s="117"/>
      <c r="BZ145" s="117"/>
      <c r="CA145" s="117"/>
      <c r="CB145" s="117"/>
      <c r="CC145" s="117"/>
      <c r="CD145" s="117"/>
      <c r="CE145" s="117"/>
      <c r="CF145" s="117"/>
      <c r="CG145" s="117"/>
      <c r="CH145" s="117"/>
      <c r="CI145" s="117"/>
      <c r="CJ145" s="117"/>
      <c r="CK145" s="117"/>
      <c r="CL145" s="117"/>
      <c r="CM145" s="117"/>
      <c r="CN145" s="117"/>
      <c r="CO145" s="117"/>
      <c r="CP145" s="117"/>
      <c r="CQ145" s="117"/>
      <c r="CR145" s="117"/>
      <c r="CS145" s="117"/>
      <c r="CT145" s="117"/>
      <c r="CU145" s="117"/>
      <c r="CV145" s="117"/>
      <c r="CW145" s="117"/>
      <c r="CX145" s="117"/>
      <c r="CY145" s="117"/>
      <c r="CZ145" s="117"/>
      <c r="DA145" s="118"/>
      <c r="DB145" s="125"/>
      <c r="DC145" s="126"/>
      <c r="DD145" s="126"/>
      <c r="DE145" s="126"/>
      <c r="DF145" s="126"/>
      <c r="DG145" s="126"/>
      <c r="DH145" s="126"/>
      <c r="DI145" s="126"/>
      <c r="DJ145" s="126"/>
      <c r="DK145" s="126"/>
      <c r="DL145" s="126"/>
      <c r="DM145" s="126"/>
      <c r="DN145" s="126"/>
      <c r="DO145" s="126"/>
      <c r="DP145" s="126"/>
      <c r="DQ145" s="126"/>
      <c r="DR145" s="126"/>
      <c r="DS145" s="127"/>
      <c r="DT145" s="132">
        <v>66800</v>
      </c>
      <c r="DU145" s="132"/>
      <c r="DV145" s="132"/>
      <c r="DW145" s="132"/>
      <c r="DX145" s="132"/>
      <c r="DY145" s="132"/>
      <c r="DZ145" s="132"/>
      <c r="EA145" s="132"/>
      <c r="EB145" s="132"/>
      <c r="EC145" s="132"/>
      <c r="ED145" s="132"/>
      <c r="EE145" s="132"/>
      <c r="EF145" s="132"/>
      <c r="EG145" s="132"/>
      <c r="EH145" s="132"/>
      <c r="EI145" s="132"/>
      <c r="EJ145" s="132"/>
      <c r="EK145" s="132"/>
    </row>
    <row r="146" spans="1:141" ht="12" customHeight="1">
      <c r="A146" s="110" t="s">
        <v>57</v>
      </c>
      <c r="B146" s="111"/>
      <c r="C146" s="111"/>
      <c r="D146" s="111"/>
      <c r="E146" s="111"/>
      <c r="F146" s="111"/>
      <c r="G146" s="112"/>
      <c r="H146" s="113" t="s">
        <v>172</v>
      </c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114"/>
      <c r="AM146" s="114"/>
      <c r="AN146" s="114"/>
      <c r="AO146" s="114"/>
      <c r="AP146" s="114"/>
      <c r="AQ146" s="114"/>
      <c r="AR146" s="114"/>
      <c r="AS146" s="114"/>
      <c r="AT146" s="114"/>
      <c r="AU146" s="114"/>
      <c r="AV146" s="114"/>
      <c r="AW146" s="114"/>
      <c r="AX146" s="114"/>
      <c r="AY146" s="114"/>
      <c r="AZ146" s="114"/>
      <c r="BA146" s="114"/>
      <c r="BB146" s="114"/>
      <c r="BC146" s="114"/>
      <c r="BD146" s="114"/>
      <c r="BE146" s="114"/>
      <c r="BF146" s="114"/>
      <c r="BG146" s="114"/>
      <c r="BH146" s="114"/>
      <c r="BI146" s="114"/>
      <c r="BJ146" s="114"/>
      <c r="BK146" s="114"/>
      <c r="BL146" s="114"/>
      <c r="BM146" s="114"/>
      <c r="BN146" s="114"/>
      <c r="BO146" s="114"/>
      <c r="BP146" s="114"/>
      <c r="BQ146" s="114"/>
      <c r="BR146" s="114"/>
      <c r="BS146" s="115"/>
      <c r="BT146" s="116">
        <v>1</v>
      </c>
      <c r="BU146" s="117"/>
      <c r="BV146" s="117"/>
      <c r="BW146" s="117"/>
      <c r="BX146" s="117"/>
      <c r="BY146" s="117"/>
      <c r="BZ146" s="117"/>
      <c r="CA146" s="117"/>
      <c r="CB146" s="117"/>
      <c r="CC146" s="117"/>
      <c r="CD146" s="117"/>
      <c r="CE146" s="117"/>
      <c r="CF146" s="117"/>
      <c r="CG146" s="117"/>
      <c r="CH146" s="117"/>
      <c r="CI146" s="117"/>
      <c r="CJ146" s="117"/>
      <c r="CK146" s="117"/>
      <c r="CL146" s="117"/>
      <c r="CM146" s="117"/>
      <c r="CN146" s="117"/>
      <c r="CO146" s="117"/>
      <c r="CP146" s="117"/>
      <c r="CQ146" s="117"/>
      <c r="CR146" s="117"/>
      <c r="CS146" s="117"/>
      <c r="CT146" s="117"/>
      <c r="CU146" s="117"/>
      <c r="CV146" s="117"/>
      <c r="CW146" s="117"/>
      <c r="CX146" s="117"/>
      <c r="CY146" s="117"/>
      <c r="CZ146" s="117"/>
      <c r="DA146" s="118"/>
      <c r="DB146" s="125"/>
      <c r="DC146" s="126"/>
      <c r="DD146" s="126"/>
      <c r="DE146" s="126"/>
      <c r="DF146" s="126"/>
      <c r="DG146" s="126"/>
      <c r="DH146" s="126"/>
      <c r="DI146" s="126"/>
      <c r="DJ146" s="126"/>
      <c r="DK146" s="126"/>
      <c r="DL146" s="126"/>
      <c r="DM146" s="126"/>
      <c r="DN146" s="126"/>
      <c r="DO146" s="126"/>
      <c r="DP146" s="126"/>
      <c r="DQ146" s="126"/>
      <c r="DR146" s="126"/>
      <c r="DS146" s="127"/>
      <c r="DT146" s="128">
        <v>4800</v>
      </c>
      <c r="DU146" s="129"/>
      <c r="DV146" s="129"/>
      <c r="DW146" s="129"/>
      <c r="DX146" s="129"/>
      <c r="DY146" s="129"/>
      <c r="DZ146" s="129"/>
      <c r="EA146" s="129"/>
      <c r="EB146" s="129"/>
      <c r="EC146" s="129"/>
      <c r="ED146" s="129"/>
      <c r="EE146" s="129"/>
      <c r="EF146" s="129"/>
      <c r="EG146" s="129"/>
      <c r="EH146" s="129"/>
      <c r="EI146" s="129"/>
      <c r="EJ146" s="129"/>
      <c r="EK146" s="130"/>
    </row>
    <row r="147" spans="1:141" ht="12" customHeight="1">
      <c r="A147" s="110" t="s">
        <v>59</v>
      </c>
      <c r="B147" s="111"/>
      <c r="C147" s="111"/>
      <c r="D147" s="111"/>
      <c r="E147" s="111"/>
      <c r="F147" s="111"/>
      <c r="G147" s="112"/>
      <c r="H147" s="113" t="s">
        <v>181</v>
      </c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4"/>
      <c r="AM147" s="114"/>
      <c r="AN147" s="114"/>
      <c r="AO147" s="114"/>
      <c r="AP147" s="114"/>
      <c r="AQ147" s="114"/>
      <c r="AR147" s="114"/>
      <c r="AS147" s="114"/>
      <c r="AT147" s="114"/>
      <c r="AU147" s="114"/>
      <c r="AV147" s="114"/>
      <c r="AW147" s="114"/>
      <c r="AX147" s="114"/>
      <c r="AY147" s="114"/>
      <c r="AZ147" s="114"/>
      <c r="BA147" s="114"/>
      <c r="BB147" s="114"/>
      <c r="BC147" s="114"/>
      <c r="BD147" s="114"/>
      <c r="BE147" s="114"/>
      <c r="BF147" s="114"/>
      <c r="BG147" s="114"/>
      <c r="BH147" s="114"/>
      <c r="BI147" s="114"/>
      <c r="BJ147" s="114"/>
      <c r="BK147" s="114"/>
      <c r="BL147" s="114"/>
      <c r="BM147" s="114"/>
      <c r="BN147" s="114"/>
      <c r="BO147" s="114"/>
      <c r="BP147" s="114"/>
      <c r="BQ147" s="114"/>
      <c r="BR147" s="114"/>
      <c r="BS147" s="115"/>
      <c r="BT147" s="116">
        <v>1</v>
      </c>
      <c r="BU147" s="117"/>
      <c r="BV147" s="117"/>
      <c r="BW147" s="117"/>
      <c r="BX147" s="117"/>
      <c r="BY147" s="117"/>
      <c r="BZ147" s="117"/>
      <c r="CA147" s="117"/>
      <c r="CB147" s="117"/>
      <c r="CC147" s="117"/>
      <c r="CD147" s="117"/>
      <c r="CE147" s="117"/>
      <c r="CF147" s="117"/>
      <c r="CG147" s="117"/>
      <c r="CH147" s="117"/>
      <c r="CI147" s="117"/>
      <c r="CJ147" s="117"/>
      <c r="CK147" s="117"/>
      <c r="CL147" s="117"/>
      <c r="CM147" s="117"/>
      <c r="CN147" s="117"/>
      <c r="CO147" s="117"/>
      <c r="CP147" s="117"/>
      <c r="CQ147" s="117"/>
      <c r="CR147" s="117"/>
      <c r="CS147" s="117"/>
      <c r="CT147" s="117"/>
      <c r="CU147" s="117"/>
      <c r="CV147" s="117"/>
      <c r="CW147" s="117"/>
      <c r="CX147" s="117"/>
      <c r="CY147" s="117"/>
      <c r="CZ147" s="117"/>
      <c r="DA147" s="118"/>
      <c r="DB147" s="125"/>
      <c r="DC147" s="126"/>
      <c r="DD147" s="126"/>
      <c r="DE147" s="126"/>
      <c r="DF147" s="126"/>
      <c r="DG147" s="126"/>
      <c r="DH147" s="126"/>
      <c r="DI147" s="126"/>
      <c r="DJ147" s="126"/>
      <c r="DK147" s="126"/>
      <c r="DL147" s="126"/>
      <c r="DM147" s="126"/>
      <c r="DN147" s="126"/>
      <c r="DO147" s="126"/>
      <c r="DP147" s="126"/>
      <c r="DQ147" s="126"/>
      <c r="DR147" s="126"/>
      <c r="DS147" s="127"/>
      <c r="DT147" s="128">
        <v>62000</v>
      </c>
      <c r="DU147" s="129"/>
      <c r="DV147" s="129"/>
      <c r="DW147" s="129"/>
      <c r="DX147" s="129"/>
      <c r="DY147" s="129"/>
      <c r="DZ147" s="129"/>
      <c r="EA147" s="129"/>
      <c r="EB147" s="129"/>
      <c r="EC147" s="129"/>
      <c r="ED147" s="129"/>
      <c r="EE147" s="129"/>
      <c r="EF147" s="129"/>
      <c r="EG147" s="129"/>
      <c r="EH147" s="129"/>
      <c r="EI147" s="129"/>
      <c r="EJ147" s="129"/>
      <c r="EK147" s="130"/>
    </row>
    <row r="148" spans="1:141" ht="12" customHeight="1">
      <c r="A148" s="110" t="s">
        <v>79</v>
      </c>
      <c r="B148" s="111"/>
      <c r="C148" s="111"/>
      <c r="D148" s="111"/>
      <c r="E148" s="111"/>
      <c r="F148" s="111"/>
      <c r="G148" s="112"/>
      <c r="H148" s="113" t="s">
        <v>173</v>
      </c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114"/>
      <c r="AM148" s="114"/>
      <c r="AN148" s="114"/>
      <c r="AO148" s="114"/>
      <c r="AP148" s="114"/>
      <c r="AQ148" s="114"/>
      <c r="AR148" s="114"/>
      <c r="AS148" s="114"/>
      <c r="AT148" s="114"/>
      <c r="AU148" s="114"/>
      <c r="AV148" s="114"/>
      <c r="AW148" s="114"/>
      <c r="AX148" s="114"/>
      <c r="AY148" s="114"/>
      <c r="AZ148" s="114"/>
      <c r="BA148" s="114"/>
      <c r="BB148" s="114"/>
      <c r="BC148" s="114"/>
      <c r="BD148" s="114"/>
      <c r="BE148" s="114"/>
      <c r="BF148" s="114"/>
      <c r="BG148" s="114"/>
      <c r="BH148" s="114"/>
      <c r="BI148" s="114"/>
      <c r="BJ148" s="114"/>
      <c r="BK148" s="114"/>
      <c r="BL148" s="114"/>
      <c r="BM148" s="114"/>
      <c r="BN148" s="114"/>
      <c r="BO148" s="114"/>
      <c r="BP148" s="114"/>
      <c r="BQ148" s="114"/>
      <c r="BR148" s="114"/>
      <c r="BS148" s="115"/>
      <c r="BT148" s="116"/>
      <c r="BU148" s="117"/>
      <c r="BV148" s="117"/>
      <c r="BW148" s="117"/>
      <c r="BX148" s="117"/>
      <c r="BY148" s="117"/>
      <c r="BZ148" s="117"/>
      <c r="CA148" s="117"/>
      <c r="CB148" s="117"/>
      <c r="CC148" s="117"/>
      <c r="CD148" s="117"/>
      <c r="CE148" s="117"/>
      <c r="CF148" s="117"/>
      <c r="CG148" s="117"/>
      <c r="CH148" s="117"/>
      <c r="CI148" s="117"/>
      <c r="CJ148" s="117"/>
      <c r="CK148" s="117"/>
      <c r="CL148" s="117"/>
      <c r="CM148" s="117"/>
      <c r="CN148" s="117"/>
      <c r="CO148" s="117"/>
      <c r="CP148" s="117"/>
      <c r="CQ148" s="117"/>
      <c r="CR148" s="117"/>
      <c r="CS148" s="117"/>
      <c r="CT148" s="117"/>
      <c r="CU148" s="117"/>
      <c r="CV148" s="117"/>
      <c r="CW148" s="117"/>
      <c r="CX148" s="117"/>
      <c r="CY148" s="117"/>
      <c r="CZ148" s="117"/>
      <c r="DA148" s="118"/>
      <c r="DB148" s="125"/>
      <c r="DC148" s="126"/>
      <c r="DD148" s="126"/>
      <c r="DE148" s="126"/>
      <c r="DF148" s="126"/>
      <c r="DG148" s="126"/>
      <c r="DH148" s="126"/>
      <c r="DI148" s="126"/>
      <c r="DJ148" s="126"/>
      <c r="DK148" s="126"/>
      <c r="DL148" s="126"/>
      <c r="DM148" s="126"/>
      <c r="DN148" s="126"/>
      <c r="DO148" s="126"/>
      <c r="DP148" s="126"/>
      <c r="DQ148" s="126"/>
      <c r="DR148" s="126"/>
      <c r="DS148" s="127"/>
      <c r="DT148" s="128">
        <v>7400</v>
      </c>
      <c r="DU148" s="129"/>
      <c r="DV148" s="129"/>
      <c r="DW148" s="129"/>
      <c r="DX148" s="129"/>
      <c r="DY148" s="129"/>
      <c r="DZ148" s="129"/>
      <c r="EA148" s="129"/>
      <c r="EB148" s="129"/>
      <c r="EC148" s="129"/>
      <c r="ED148" s="129"/>
      <c r="EE148" s="129"/>
      <c r="EF148" s="129"/>
      <c r="EG148" s="129"/>
      <c r="EH148" s="129"/>
      <c r="EI148" s="129"/>
      <c r="EJ148" s="129"/>
      <c r="EK148" s="130"/>
    </row>
    <row r="149" spans="1:141" ht="12" customHeight="1">
      <c r="A149" s="110" t="s">
        <v>80</v>
      </c>
      <c r="B149" s="111"/>
      <c r="C149" s="111"/>
      <c r="D149" s="111"/>
      <c r="E149" s="111"/>
      <c r="F149" s="111"/>
      <c r="G149" s="112"/>
      <c r="H149" s="113" t="s">
        <v>174</v>
      </c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114"/>
      <c r="AM149" s="114"/>
      <c r="AN149" s="114"/>
      <c r="AO149" s="114"/>
      <c r="AP149" s="114"/>
      <c r="AQ149" s="114"/>
      <c r="AR149" s="114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4"/>
      <c r="BJ149" s="114"/>
      <c r="BK149" s="114"/>
      <c r="BL149" s="114"/>
      <c r="BM149" s="114"/>
      <c r="BN149" s="114"/>
      <c r="BO149" s="114"/>
      <c r="BP149" s="114"/>
      <c r="BQ149" s="114"/>
      <c r="BR149" s="114"/>
      <c r="BS149" s="115"/>
      <c r="BT149" s="116"/>
      <c r="BU149" s="117"/>
      <c r="BV149" s="117"/>
      <c r="BW149" s="117"/>
      <c r="BX149" s="117"/>
      <c r="BY149" s="117"/>
      <c r="BZ149" s="117"/>
      <c r="CA149" s="117"/>
      <c r="CB149" s="117"/>
      <c r="CC149" s="117"/>
      <c r="CD149" s="117"/>
      <c r="CE149" s="117"/>
      <c r="CF149" s="117"/>
      <c r="CG149" s="117"/>
      <c r="CH149" s="117"/>
      <c r="CI149" s="117"/>
      <c r="CJ149" s="117"/>
      <c r="CK149" s="117"/>
      <c r="CL149" s="117"/>
      <c r="CM149" s="117"/>
      <c r="CN149" s="117"/>
      <c r="CO149" s="117"/>
      <c r="CP149" s="117"/>
      <c r="CQ149" s="117"/>
      <c r="CR149" s="117"/>
      <c r="CS149" s="117"/>
      <c r="CT149" s="117"/>
      <c r="CU149" s="117"/>
      <c r="CV149" s="117"/>
      <c r="CW149" s="117"/>
      <c r="CX149" s="117"/>
      <c r="CY149" s="117"/>
      <c r="CZ149" s="117"/>
      <c r="DA149" s="118"/>
      <c r="DB149" s="125"/>
      <c r="DC149" s="126"/>
      <c r="DD149" s="126"/>
      <c r="DE149" s="126"/>
      <c r="DF149" s="126"/>
      <c r="DG149" s="126"/>
      <c r="DH149" s="126"/>
      <c r="DI149" s="126"/>
      <c r="DJ149" s="126"/>
      <c r="DK149" s="126"/>
      <c r="DL149" s="126"/>
      <c r="DM149" s="126"/>
      <c r="DN149" s="126"/>
      <c r="DO149" s="126"/>
      <c r="DP149" s="126"/>
      <c r="DQ149" s="126"/>
      <c r="DR149" s="126"/>
      <c r="DS149" s="127"/>
      <c r="DT149" s="128">
        <v>26400</v>
      </c>
      <c r="DU149" s="129"/>
      <c r="DV149" s="129"/>
      <c r="DW149" s="129"/>
      <c r="DX149" s="129"/>
      <c r="DY149" s="129"/>
      <c r="DZ149" s="129"/>
      <c r="EA149" s="129"/>
      <c r="EB149" s="129"/>
      <c r="EC149" s="129"/>
      <c r="ED149" s="129"/>
      <c r="EE149" s="129"/>
      <c r="EF149" s="129"/>
      <c r="EG149" s="129"/>
      <c r="EH149" s="129"/>
      <c r="EI149" s="129"/>
      <c r="EJ149" s="129"/>
      <c r="EK149" s="130"/>
    </row>
    <row r="150" spans="1:141" ht="12" customHeight="1">
      <c r="A150" s="110" t="s">
        <v>83</v>
      </c>
      <c r="B150" s="111"/>
      <c r="C150" s="111"/>
      <c r="D150" s="111"/>
      <c r="E150" s="111"/>
      <c r="F150" s="111"/>
      <c r="G150" s="112"/>
      <c r="H150" s="113" t="s">
        <v>175</v>
      </c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4"/>
      <c r="AM150" s="114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4"/>
      <c r="AX150" s="114"/>
      <c r="AY150" s="114"/>
      <c r="AZ150" s="114"/>
      <c r="BA150" s="114"/>
      <c r="BB150" s="114"/>
      <c r="BC150" s="114"/>
      <c r="BD150" s="114"/>
      <c r="BE150" s="114"/>
      <c r="BF150" s="114"/>
      <c r="BG150" s="114"/>
      <c r="BH150" s="114"/>
      <c r="BI150" s="114"/>
      <c r="BJ150" s="114"/>
      <c r="BK150" s="114"/>
      <c r="BL150" s="114"/>
      <c r="BM150" s="114"/>
      <c r="BN150" s="114"/>
      <c r="BO150" s="114"/>
      <c r="BP150" s="114"/>
      <c r="BQ150" s="114"/>
      <c r="BR150" s="114"/>
      <c r="BS150" s="115"/>
      <c r="BT150" s="116"/>
      <c r="BU150" s="117"/>
      <c r="BV150" s="117"/>
      <c r="BW150" s="117"/>
      <c r="BX150" s="117"/>
      <c r="BY150" s="117"/>
      <c r="BZ150" s="117"/>
      <c r="CA150" s="117"/>
      <c r="CB150" s="117"/>
      <c r="CC150" s="117"/>
      <c r="CD150" s="117"/>
      <c r="CE150" s="117"/>
      <c r="CF150" s="117"/>
      <c r="CG150" s="117"/>
      <c r="CH150" s="117"/>
      <c r="CI150" s="117"/>
      <c r="CJ150" s="117"/>
      <c r="CK150" s="117"/>
      <c r="CL150" s="117"/>
      <c r="CM150" s="117"/>
      <c r="CN150" s="117"/>
      <c r="CO150" s="117"/>
      <c r="CP150" s="117"/>
      <c r="CQ150" s="117"/>
      <c r="CR150" s="117"/>
      <c r="CS150" s="117"/>
      <c r="CT150" s="117"/>
      <c r="CU150" s="117"/>
      <c r="CV150" s="117"/>
      <c r="CW150" s="117"/>
      <c r="CX150" s="117"/>
      <c r="CY150" s="117"/>
      <c r="CZ150" s="117"/>
      <c r="DA150" s="118"/>
      <c r="DB150" s="125"/>
      <c r="DC150" s="126"/>
      <c r="DD150" s="126"/>
      <c r="DE150" s="126"/>
      <c r="DF150" s="126"/>
      <c r="DG150" s="126"/>
      <c r="DH150" s="126"/>
      <c r="DI150" s="126"/>
      <c r="DJ150" s="126"/>
      <c r="DK150" s="126"/>
      <c r="DL150" s="126"/>
      <c r="DM150" s="126"/>
      <c r="DN150" s="126"/>
      <c r="DO150" s="126"/>
      <c r="DP150" s="126"/>
      <c r="DQ150" s="126"/>
      <c r="DR150" s="126"/>
      <c r="DS150" s="127"/>
      <c r="DT150" s="128">
        <v>11600</v>
      </c>
      <c r="DU150" s="129"/>
      <c r="DV150" s="129"/>
      <c r="DW150" s="129"/>
      <c r="DX150" s="129"/>
      <c r="DY150" s="129"/>
      <c r="DZ150" s="129"/>
      <c r="EA150" s="129"/>
      <c r="EB150" s="129"/>
      <c r="EC150" s="129"/>
      <c r="ED150" s="129"/>
      <c r="EE150" s="129"/>
      <c r="EF150" s="129"/>
      <c r="EG150" s="129"/>
      <c r="EH150" s="129"/>
      <c r="EI150" s="129"/>
      <c r="EJ150" s="129"/>
      <c r="EK150" s="130"/>
    </row>
    <row r="151" spans="1:141" ht="12" customHeight="1">
      <c r="A151" s="100"/>
      <c r="B151" s="100"/>
      <c r="C151" s="100"/>
      <c r="D151" s="100"/>
      <c r="E151" s="100"/>
      <c r="F151" s="100"/>
      <c r="G151" s="100"/>
      <c r="H151" s="121" t="s">
        <v>2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22"/>
      <c r="BD151" s="122"/>
      <c r="BE151" s="122"/>
      <c r="BF151" s="122"/>
      <c r="BG151" s="122"/>
      <c r="BH151" s="122"/>
      <c r="BI151" s="122"/>
      <c r="BJ151" s="122"/>
      <c r="BK151" s="122"/>
      <c r="BL151" s="122"/>
      <c r="BM151" s="122"/>
      <c r="BN151" s="122"/>
      <c r="BO151" s="122"/>
      <c r="BP151" s="122"/>
      <c r="BQ151" s="122"/>
      <c r="BR151" s="122"/>
      <c r="BS151" s="123"/>
      <c r="BT151" s="103" t="s">
        <v>3</v>
      </c>
      <c r="BU151" s="104"/>
      <c r="BV151" s="104"/>
      <c r="BW151" s="104"/>
      <c r="BX151" s="104"/>
      <c r="BY151" s="104"/>
      <c r="BZ151" s="104"/>
      <c r="CA151" s="104"/>
      <c r="CB151" s="104"/>
      <c r="CC151" s="104"/>
      <c r="CD151" s="104"/>
      <c r="CE151" s="104"/>
      <c r="CF151" s="104"/>
      <c r="CG151" s="104"/>
      <c r="CH151" s="104"/>
      <c r="CI151" s="104"/>
      <c r="CJ151" s="104"/>
      <c r="CK151" s="104"/>
      <c r="CL151" s="104"/>
      <c r="CM151" s="104"/>
      <c r="CN151" s="104"/>
      <c r="CO151" s="104"/>
      <c r="CP151" s="104"/>
      <c r="CQ151" s="104"/>
      <c r="CR151" s="104"/>
      <c r="CS151" s="104"/>
      <c r="CT151" s="104"/>
      <c r="CU151" s="104"/>
      <c r="CV151" s="104"/>
      <c r="CW151" s="104"/>
      <c r="CX151" s="104"/>
      <c r="CY151" s="104"/>
      <c r="CZ151" s="104"/>
      <c r="DA151" s="105"/>
      <c r="DB151" s="140">
        <f>SUM(DB143:DB150)</f>
        <v>36400</v>
      </c>
      <c r="DC151" s="141"/>
      <c r="DD151" s="141"/>
      <c r="DE151" s="141"/>
      <c r="DF151" s="141"/>
      <c r="DG151" s="141"/>
      <c r="DH151" s="141"/>
      <c r="DI151" s="141"/>
      <c r="DJ151" s="141"/>
      <c r="DK151" s="141"/>
      <c r="DL151" s="141"/>
      <c r="DM151" s="141"/>
      <c r="DN151" s="141"/>
      <c r="DO151" s="141"/>
      <c r="DP151" s="141"/>
      <c r="DQ151" s="141"/>
      <c r="DR151" s="141"/>
      <c r="DS151" s="142"/>
      <c r="DT151" s="143">
        <f>SUM(DT145:DT150)</f>
        <v>179000</v>
      </c>
      <c r="DU151" s="143"/>
      <c r="DV151" s="143"/>
      <c r="DW151" s="143"/>
      <c r="DX151" s="143"/>
      <c r="DY151" s="143"/>
      <c r="DZ151" s="143"/>
      <c r="EA151" s="143"/>
      <c r="EB151" s="143"/>
      <c r="EC151" s="143"/>
      <c r="ED151" s="143"/>
      <c r="EE151" s="143"/>
      <c r="EF151" s="143"/>
      <c r="EG151" s="143"/>
      <c r="EH151" s="143"/>
      <c r="EI151" s="143"/>
      <c r="EJ151" s="143"/>
      <c r="EK151" s="143"/>
    </row>
    <row r="153" spans="1:141" ht="12" customHeight="1">
      <c r="A153" s="124" t="s">
        <v>176</v>
      </c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/>
      <c r="AB153" s="124"/>
      <c r="AC153" s="124"/>
      <c r="AD153" s="124"/>
      <c r="AE153" s="124"/>
      <c r="AF153" s="124"/>
      <c r="AG153" s="124"/>
      <c r="AH153" s="124"/>
      <c r="AI153" s="124"/>
      <c r="AJ153" s="124"/>
      <c r="AK153" s="124"/>
      <c r="AL153" s="124"/>
      <c r="AM153" s="124"/>
      <c r="AN153" s="124"/>
      <c r="AO153" s="124"/>
      <c r="AP153" s="124"/>
      <c r="AQ153" s="124"/>
      <c r="AR153" s="124"/>
      <c r="AS153" s="124"/>
      <c r="AT153" s="124"/>
      <c r="AU153" s="124"/>
      <c r="AV153" s="124"/>
      <c r="AW153" s="124"/>
      <c r="AX153" s="124"/>
      <c r="AY153" s="124"/>
      <c r="AZ153" s="124"/>
      <c r="BA153" s="124"/>
      <c r="BB153" s="124"/>
      <c r="BC153" s="124"/>
      <c r="BD153" s="124"/>
      <c r="BE153" s="124"/>
      <c r="BF153" s="124"/>
      <c r="BG153" s="124"/>
      <c r="BH153" s="124"/>
      <c r="BI153" s="124"/>
      <c r="BJ153" s="124"/>
      <c r="BK153" s="124"/>
      <c r="BL153" s="124"/>
      <c r="BM153" s="124"/>
      <c r="BN153" s="124"/>
      <c r="BO153" s="124"/>
      <c r="BP153" s="124"/>
      <c r="BQ153" s="124"/>
      <c r="BR153" s="124"/>
      <c r="BS153" s="124"/>
      <c r="BT153" s="124"/>
      <c r="BU153" s="124"/>
      <c r="BV153" s="124"/>
      <c r="BW153" s="124"/>
      <c r="BX153" s="124"/>
      <c r="BY153" s="124"/>
      <c r="BZ153" s="124"/>
      <c r="CA153" s="124"/>
      <c r="CB153" s="124"/>
      <c r="CC153" s="124"/>
      <c r="CD153" s="124"/>
      <c r="CE153" s="124"/>
      <c r="CF153" s="124"/>
      <c r="CG153" s="124"/>
      <c r="CH153" s="124"/>
      <c r="CI153" s="124"/>
      <c r="CJ153" s="124"/>
      <c r="CK153" s="124"/>
      <c r="CL153" s="124"/>
      <c r="CM153" s="124"/>
      <c r="CN153" s="124"/>
      <c r="CO153" s="124"/>
      <c r="CP153" s="124"/>
      <c r="CQ153" s="124"/>
      <c r="CR153" s="124"/>
      <c r="CS153" s="124"/>
      <c r="CT153" s="124"/>
      <c r="CU153" s="124"/>
      <c r="CV153" s="124"/>
      <c r="CW153" s="124"/>
      <c r="CX153" s="124"/>
      <c r="CY153" s="124"/>
      <c r="CZ153" s="124"/>
      <c r="DA153" s="124"/>
      <c r="DB153" s="124"/>
      <c r="DC153" s="124"/>
      <c r="DD153" s="124"/>
      <c r="DE153" s="124"/>
      <c r="DF153" s="124"/>
      <c r="DG153" s="124"/>
      <c r="DH153" s="124"/>
      <c r="DI153" s="124"/>
      <c r="DJ153" s="124"/>
      <c r="DK153" s="124"/>
      <c r="DL153" s="124"/>
      <c r="DM153" s="124"/>
      <c r="DN153" s="124"/>
      <c r="DO153" s="124"/>
      <c r="DP153" s="124"/>
      <c r="DQ153" s="124"/>
      <c r="DR153" s="124"/>
      <c r="DS153" s="124"/>
      <c r="DT153" s="124"/>
      <c r="DU153" s="124"/>
      <c r="DV153" s="124"/>
      <c r="DW153" s="124"/>
      <c r="DX153" s="124"/>
      <c r="DY153" s="124"/>
      <c r="DZ153" s="124"/>
      <c r="EA153" s="124"/>
      <c r="EB153" s="124"/>
      <c r="EC153" s="124"/>
      <c r="ED153" s="124"/>
      <c r="EE153" s="124"/>
      <c r="EF153" s="124"/>
      <c r="EG153" s="124"/>
      <c r="EH153" s="124"/>
      <c r="EI153" s="124"/>
      <c r="EJ153" s="124"/>
      <c r="EK153" s="124"/>
    </row>
    <row r="155" spans="1:141" ht="12" customHeight="1">
      <c r="A155" s="95" t="s">
        <v>5</v>
      </c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6" t="s">
        <v>55</v>
      </c>
      <c r="AQ155" s="96"/>
      <c r="AR155" s="96"/>
      <c r="AS155" s="96"/>
      <c r="AT155" s="96"/>
      <c r="AU155" s="96"/>
      <c r="AV155" s="96"/>
      <c r="AW155" s="96"/>
      <c r="AX155" s="96"/>
      <c r="AY155" s="96"/>
      <c r="AZ155" s="96"/>
      <c r="BA155" s="96"/>
      <c r="BB155" s="96"/>
      <c r="BC155" s="96"/>
      <c r="BD155" s="96"/>
      <c r="BE155" s="96"/>
      <c r="BF155" s="96"/>
      <c r="BG155" s="96"/>
      <c r="BH155" s="96"/>
      <c r="BI155" s="96"/>
      <c r="BJ155" s="96"/>
      <c r="BK155" s="96"/>
      <c r="BL155" s="96"/>
      <c r="BM155" s="96"/>
      <c r="BN155" s="96"/>
      <c r="BO155" s="96"/>
      <c r="BP155" s="96"/>
      <c r="BQ155" s="96"/>
      <c r="BR155" s="96"/>
      <c r="BS155" s="96"/>
      <c r="BT155" s="96"/>
      <c r="BU155" s="96"/>
      <c r="BV155" s="96"/>
      <c r="BW155" s="96"/>
      <c r="BX155" s="96"/>
      <c r="BY155" s="96"/>
      <c r="BZ155" s="96"/>
      <c r="CA155" s="96"/>
      <c r="CB155" s="96"/>
      <c r="CC155" s="96"/>
      <c r="CD155" s="96"/>
      <c r="CE155" s="96"/>
      <c r="CF155" s="96"/>
      <c r="CG155" s="96"/>
      <c r="CH155" s="96"/>
      <c r="CI155" s="96"/>
      <c r="CJ155" s="96"/>
      <c r="CK155" s="96"/>
      <c r="CL155" s="96"/>
      <c r="CM155" s="96"/>
      <c r="CN155" s="96"/>
      <c r="CO155" s="96"/>
      <c r="CP155" s="96"/>
      <c r="CQ155" s="96"/>
      <c r="CR155" s="96"/>
      <c r="CS155" s="96"/>
      <c r="CT155" s="96"/>
      <c r="CU155" s="96"/>
      <c r="CV155" s="96"/>
      <c r="CW155" s="96"/>
      <c r="CX155" s="96"/>
      <c r="CY155" s="96"/>
      <c r="CZ155" s="96"/>
      <c r="DA155" s="96"/>
      <c r="DB155" s="96"/>
      <c r="DC155" s="96"/>
      <c r="DD155" s="96"/>
      <c r="DE155" s="96"/>
      <c r="DF155" s="96"/>
      <c r="DG155" s="96"/>
      <c r="DH155" s="96"/>
      <c r="DI155" s="96"/>
      <c r="DJ155" s="96"/>
      <c r="DK155" s="96"/>
      <c r="DL155" s="96"/>
      <c r="DM155" s="96"/>
      <c r="DN155" s="96"/>
      <c r="DO155" s="96"/>
      <c r="DP155" s="96"/>
      <c r="DQ155" s="96"/>
      <c r="DR155" s="96"/>
      <c r="DS155" s="96"/>
      <c r="DT155" s="96"/>
      <c r="DU155" s="96"/>
      <c r="DV155" s="96"/>
      <c r="DW155" s="96"/>
      <c r="DX155" s="96"/>
      <c r="DY155" s="96"/>
      <c r="DZ155" s="96"/>
      <c r="EA155" s="96"/>
      <c r="EB155" s="96"/>
      <c r="EC155" s="96"/>
      <c r="ED155" s="96"/>
      <c r="EE155" s="96"/>
      <c r="EF155" s="96"/>
      <c r="EG155" s="96"/>
      <c r="EH155" s="96"/>
      <c r="EI155" s="96"/>
      <c r="EJ155" s="96"/>
      <c r="EK155" s="96"/>
    </row>
    <row r="156" ht="12" customHeight="1">
      <c r="A156" s="11" t="s">
        <v>58</v>
      </c>
    </row>
    <row r="158" spans="1:141" ht="38.25" customHeight="1">
      <c r="A158" s="134" t="s">
        <v>0</v>
      </c>
      <c r="B158" s="135"/>
      <c r="C158" s="135"/>
      <c r="D158" s="135"/>
      <c r="E158" s="135"/>
      <c r="F158" s="135"/>
      <c r="G158" s="136"/>
      <c r="H158" s="134" t="s">
        <v>9</v>
      </c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  <c r="AO158" s="135"/>
      <c r="AP158" s="135"/>
      <c r="AQ158" s="135"/>
      <c r="AR158" s="135"/>
      <c r="AS158" s="135"/>
      <c r="AT158" s="135"/>
      <c r="AU158" s="135"/>
      <c r="AV158" s="135"/>
      <c r="AW158" s="135"/>
      <c r="AX158" s="135"/>
      <c r="AY158" s="135"/>
      <c r="AZ158" s="135"/>
      <c r="BA158" s="135"/>
      <c r="BB158" s="135"/>
      <c r="BC158" s="136"/>
      <c r="BD158" s="137" t="s">
        <v>49</v>
      </c>
      <c r="BE158" s="138"/>
      <c r="BF158" s="138"/>
      <c r="BG158" s="138"/>
      <c r="BH158" s="138"/>
      <c r="BI158" s="138"/>
      <c r="BJ158" s="138"/>
      <c r="BK158" s="138"/>
      <c r="BL158" s="138"/>
      <c r="BM158" s="138"/>
      <c r="BN158" s="138"/>
      <c r="BO158" s="138"/>
      <c r="BP158" s="138"/>
      <c r="BQ158" s="138"/>
      <c r="BR158" s="138"/>
      <c r="BS158" s="139"/>
      <c r="BT158" s="134" t="s">
        <v>144</v>
      </c>
      <c r="BU158" s="135"/>
      <c r="BV158" s="135"/>
      <c r="BW158" s="135"/>
      <c r="BX158" s="135"/>
      <c r="BY158" s="135"/>
      <c r="BZ158" s="135"/>
      <c r="CA158" s="135"/>
      <c r="CB158" s="135"/>
      <c r="CC158" s="135"/>
      <c r="CD158" s="135"/>
      <c r="CE158" s="135"/>
      <c r="CF158" s="135"/>
      <c r="CG158" s="135"/>
      <c r="CH158" s="135"/>
      <c r="CI158" s="136"/>
      <c r="CJ158" s="137" t="s">
        <v>177</v>
      </c>
      <c r="CK158" s="138"/>
      <c r="CL158" s="138"/>
      <c r="CM158" s="138"/>
      <c r="CN158" s="138"/>
      <c r="CO158" s="138"/>
      <c r="CP158" s="138"/>
      <c r="CQ158" s="138"/>
      <c r="CR158" s="138"/>
      <c r="CS158" s="138"/>
      <c r="CT158" s="138"/>
      <c r="CU158" s="138"/>
      <c r="CV158" s="138"/>
      <c r="CW158" s="138"/>
      <c r="CX158" s="138"/>
      <c r="CY158" s="138"/>
      <c r="CZ158" s="138"/>
      <c r="DA158" s="139"/>
      <c r="DB158" s="137" t="s">
        <v>103</v>
      </c>
      <c r="DC158" s="138"/>
      <c r="DD158" s="138"/>
      <c r="DE158" s="138"/>
      <c r="DF158" s="138"/>
      <c r="DG158" s="138"/>
      <c r="DH158" s="138"/>
      <c r="DI158" s="138"/>
      <c r="DJ158" s="138"/>
      <c r="DK158" s="138"/>
      <c r="DL158" s="138"/>
      <c r="DM158" s="138"/>
      <c r="DN158" s="138"/>
      <c r="DO158" s="138"/>
      <c r="DP158" s="138"/>
      <c r="DQ158" s="138"/>
      <c r="DR158" s="138"/>
      <c r="DS158" s="139"/>
      <c r="DT158" s="134" t="s">
        <v>104</v>
      </c>
      <c r="DU158" s="135"/>
      <c r="DV158" s="135"/>
      <c r="DW158" s="135"/>
      <c r="DX158" s="135"/>
      <c r="DY158" s="135"/>
      <c r="DZ158" s="135"/>
      <c r="EA158" s="135"/>
      <c r="EB158" s="135"/>
      <c r="EC158" s="135"/>
      <c r="ED158" s="135"/>
      <c r="EE158" s="135"/>
      <c r="EF158" s="135"/>
      <c r="EG158" s="135"/>
      <c r="EH158" s="135"/>
      <c r="EI158" s="135"/>
      <c r="EJ158" s="135"/>
      <c r="EK158" s="136"/>
    </row>
    <row r="159" spans="1:141" ht="12" customHeight="1">
      <c r="A159" s="164"/>
      <c r="B159" s="164"/>
      <c r="C159" s="164"/>
      <c r="D159" s="164"/>
      <c r="E159" s="164"/>
      <c r="F159" s="164"/>
      <c r="G159" s="164"/>
      <c r="H159" s="164">
        <v>1</v>
      </c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4"/>
      <c r="AF159" s="164"/>
      <c r="AG159" s="164"/>
      <c r="AH159" s="164"/>
      <c r="AI159" s="164"/>
      <c r="AJ159" s="164"/>
      <c r="AK159" s="164"/>
      <c r="AL159" s="164"/>
      <c r="AM159" s="164"/>
      <c r="AN159" s="164"/>
      <c r="AO159" s="164"/>
      <c r="AP159" s="164"/>
      <c r="AQ159" s="164"/>
      <c r="AR159" s="164"/>
      <c r="AS159" s="164"/>
      <c r="AT159" s="164"/>
      <c r="AU159" s="164"/>
      <c r="AV159" s="164"/>
      <c r="AW159" s="164"/>
      <c r="AX159" s="164"/>
      <c r="AY159" s="164"/>
      <c r="AZ159" s="164"/>
      <c r="BA159" s="164"/>
      <c r="BB159" s="164"/>
      <c r="BC159" s="164"/>
      <c r="BD159" s="148">
        <v>2</v>
      </c>
      <c r="BE159" s="149"/>
      <c r="BF159" s="149"/>
      <c r="BG159" s="149"/>
      <c r="BH159" s="149"/>
      <c r="BI159" s="149"/>
      <c r="BJ159" s="149"/>
      <c r="BK159" s="149"/>
      <c r="BL159" s="149"/>
      <c r="BM159" s="149"/>
      <c r="BN159" s="149"/>
      <c r="BO159" s="149"/>
      <c r="BP159" s="149"/>
      <c r="BQ159" s="149"/>
      <c r="BR159" s="149"/>
      <c r="BS159" s="150"/>
      <c r="BT159" s="164">
        <v>3</v>
      </c>
      <c r="BU159" s="164"/>
      <c r="BV159" s="164"/>
      <c r="BW159" s="164"/>
      <c r="BX159" s="164"/>
      <c r="BY159" s="164"/>
      <c r="BZ159" s="164"/>
      <c r="CA159" s="164"/>
      <c r="CB159" s="164"/>
      <c r="CC159" s="164"/>
      <c r="CD159" s="164"/>
      <c r="CE159" s="164"/>
      <c r="CF159" s="164"/>
      <c r="CG159" s="164"/>
      <c r="CH159" s="164"/>
      <c r="CI159" s="164"/>
      <c r="CJ159" s="148"/>
      <c r="CK159" s="149"/>
      <c r="CL159" s="149"/>
      <c r="CM159" s="149"/>
      <c r="CN159" s="149"/>
      <c r="CO159" s="149"/>
      <c r="CP159" s="149"/>
      <c r="CQ159" s="149"/>
      <c r="CR159" s="149"/>
      <c r="CS159" s="149"/>
      <c r="CT159" s="149"/>
      <c r="CU159" s="149"/>
      <c r="CV159" s="149"/>
      <c r="CW159" s="149"/>
      <c r="CX159" s="149"/>
      <c r="CY159" s="149"/>
      <c r="CZ159" s="149"/>
      <c r="DA159" s="150"/>
      <c r="DB159" s="145"/>
      <c r="DC159" s="146"/>
      <c r="DD159" s="146"/>
      <c r="DE159" s="146"/>
      <c r="DF159" s="146"/>
      <c r="DG159" s="146"/>
      <c r="DH159" s="146"/>
      <c r="DI159" s="146"/>
      <c r="DJ159" s="146"/>
      <c r="DK159" s="146"/>
      <c r="DL159" s="146"/>
      <c r="DM159" s="146"/>
      <c r="DN159" s="146"/>
      <c r="DO159" s="146"/>
      <c r="DP159" s="146"/>
      <c r="DQ159" s="146"/>
      <c r="DR159" s="146"/>
      <c r="DS159" s="147"/>
      <c r="DT159" s="145"/>
      <c r="DU159" s="146"/>
      <c r="DV159" s="146"/>
      <c r="DW159" s="146"/>
      <c r="DX159" s="146"/>
      <c r="DY159" s="146"/>
      <c r="DZ159" s="146"/>
      <c r="EA159" s="146"/>
      <c r="EB159" s="146"/>
      <c r="EC159" s="146"/>
      <c r="ED159" s="146"/>
      <c r="EE159" s="146"/>
      <c r="EF159" s="146"/>
      <c r="EG159" s="146"/>
      <c r="EH159" s="146"/>
      <c r="EI159" s="146"/>
      <c r="EJ159" s="146"/>
      <c r="EK159" s="147"/>
    </row>
    <row r="160" spans="1:141" ht="12" customHeight="1" hidden="1">
      <c r="A160" s="154"/>
      <c r="B160" s="154"/>
      <c r="C160" s="154"/>
      <c r="D160" s="154"/>
      <c r="E160" s="154"/>
      <c r="F160" s="154"/>
      <c r="G160" s="154"/>
      <c r="H160" s="155" t="s">
        <v>100</v>
      </c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  <c r="AN160" s="155"/>
      <c r="AO160" s="155"/>
      <c r="AP160" s="155"/>
      <c r="AQ160" s="155"/>
      <c r="AR160" s="155"/>
      <c r="AS160" s="155"/>
      <c r="AT160" s="155"/>
      <c r="AU160" s="155"/>
      <c r="AV160" s="155"/>
      <c r="AW160" s="155"/>
      <c r="AX160" s="155"/>
      <c r="AY160" s="155"/>
      <c r="AZ160" s="155"/>
      <c r="BA160" s="155"/>
      <c r="BB160" s="155"/>
      <c r="BC160" s="155"/>
      <c r="BD160" s="156"/>
      <c r="BE160" s="157"/>
      <c r="BF160" s="157"/>
      <c r="BG160" s="157"/>
      <c r="BH160" s="157"/>
      <c r="BI160" s="157"/>
      <c r="BJ160" s="157"/>
      <c r="BK160" s="157"/>
      <c r="BL160" s="157"/>
      <c r="BM160" s="157"/>
      <c r="BN160" s="157"/>
      <c r="BO160" s="157"/>
      <c r="BP160" s="157"/>
      <c r="BQ160" s="157"/>
      <c r="BR160" s="157"/>
      <c r="BS160" s="158"/>
      <c r="BT160" s="159"/>
      <c r="BU160" s="159"/>
      <c r="BV160" s="159"/>
      <c r="BW160" s="159"/>
      <c r="BX160" s="159"/>
      <c r="BY160" s="159"/>
      <c r="BZ160" s="159"/>
      <c r="CA160" s="159"/>
      <c r="CB160" s="159"/>
      <c r="CC160" s="159"/>
      <c r="CD160" s="159"/>
      <c r="CE160" s="159"/>
      <c r="CF160" s="159"/>
      <c r="CG160" s="159"/>
      <c r="CH160" s="159"/>
      <c r="CI160" s="159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151">
        <f>BD160*BT160</f>
        <v>0</v>
      </c>
      <c r="DC160" s="152"/>
      <c r="DD160" s="152"/>
      <c r="DE160" s="152"/>
      <c r="DF160" s="152"/>
      <c r="DG160" s="152"/>
      <c r="DH160" s="152"/>
      <c r="DI160" s="152"/>
      <c r="DJ160" s="152"/>
      <c r="DK160" s="152"/>
      <c r="DL160" s="152"/>
      <c r="DM160" s="152"/>
      <c r="DN160" s="152"/>
      <c r="DO160" s="152"/>
      <c r="DP160" s="152"/>
      <c r="DQ160" s="152"/>
      <c r="DR160" s="152"/>
      <c r="DS160" s="153"/>
      <c r="DT160" s="151">
        <f>BD160*BT160</f>
        <v>0</v>
      </c>
      <c r="DU160" s="152"/>
      <c r="DV160" s="152"/>
      <c r="DW160" s="152"/>
      <c r="DX160" s="152"/>
      <c r="DY160" s="152"/>
      <c r="DZ160" s="152"/>
      <c r="EA160" s="152"/>
      <c r="EB160" s="152"/>
      <c r="EC160" s="152"/>
      <c r="ED160" s="152"/>
      <c r="EE160" s="152"/>
      <c r="EF160" s="152"/>
      <c r="EG160" s="152"/>
      <c r="EH160" s="152"/>
      <c r="EI160" s="152"/>
      <c r="EJ160" s="152"/>
      <c r="EK160" s="153"/>
    </row>
    <row r="161" spans="1:141" ht="12" customHeight="1" hidden="1">
      <c r="A161" s="154"/>
      <c r="B161" s="154"/>
      <c r="C161" s="154"/>
      <c r="D161" s="154"/>
      <c r="E161" s="154"/>
      <c r="F161" s="154"/>
      <c r="G161" s="154"/>
      <c r="H161" s="155" t="s">
        <v>101</v>
      </c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55"/>
      <c r="AV161" s="155"/>
      <c r="AW161" s="155"/>
      <c r="AX161" s="155"/>
      <c r="AY161" s="155"/>
      <c r="AZ161" s="155"/>
      <c r="BA161" s="155"/>
      <c r="BB161" s="155"/>
      <c r="BC161" s="155"/>
      <c r="BD161" s="156"/>
      <c r="BE161" s="157"/>
      <c r="BF161" s="157"/>
      <c r="BG161" s="157"/>
      <c r="BH161" s="157"/>
      <c r="BI161" s="157"/>
      <c r="BJ161" s="157"/>
      <c r="BK161" s="157"/>
      <c r="BL161" s="157"/>
      <c r="BM161" s="157"/>
      <c r="BN161" s="157"/>
      <c r="BO161" s="157"/>
      <c r="BP161" s="157"/>
      <c r="BQ161" s="157"/>
      <c r="BR161" s="157"/>
      <c r="BS161" s="158"/>
      <c r="BT161" s="159"/>
      <c r="BU161" s="159"/>
      <c r="BV161" s="159"/>
      <c r="BW161" s="159"/>
      <c r="BX161" s="159"/>
      <c r="BY161" s="159"/>
      <c r="BZ161" s="159"/>
      <c r="CA161" s="159"/>
      <c r="CB161" s="159"/>
      <c r="CC161" s="159"/>
      <c r="CD161" s="159"/>
      <c r="CE161" s="159"/>
      <c r="CF161" s="159"/>
      <c r="CG161" s="159"/>
      <c r="CH161" s="159"/>
      <c r="CI161" s="159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151">
        <f>BD161*BT161</f>
        <v>0</v>
      </c>
      <c r="DC161" s="152"/>
      <c r="DD161" s="152"/>
      <c r="DE161" s="152"/>
      <c r="DF161" s="152"/>
      <c r="DG161" s="152"/>
      <c r="DH161" s="152"/>
      <c r="DI161" s="152"/>
      <c r="DJ161" s="152"/>
      <c r="DK161" s="152"/>
      <c r="DL161" s="152"/>
      <c r="DM161" s="152"/>
      <c r="DN161" s="152"/>
      <c r="DO161" s="152"/>
      <c r="DP161" s="152"/>
      <c r="DQ161" s="152"/>
      <c r="DR161" s="152"/>
      <c r="DS161" s="153"/>
      <c r="DT161" s="151">
        <f>BD161*BT161</f>
        <v>0</v>
      </c>
      <c r="DU161" s="152"/>
      <c r="DV161" s="152"/>
      <c r="DW161" s="152"/>
      <c r="DX161" s="152"/>
      <c r="DY161" s="152"/>
      <c r="DZ161" s="152"/>
      <c r="EA161" s="152"/>
      <c r="EB161" s="152"/>
      <c r="EC161" s="152"/>
      <c r="ED161" s="152"/>
      <c r="EE161" s="152"/>
      <c r="EF161" s="152"/>
      <c r="EG161" s="152"/>
      <c r="EH161" s="152"/>
      <c r="EI161" s="152"/>
      <c r="EJ161" s="152"/>
      <c r="EK161" s="153"/>
    </row>
    <row r="162" spans="1:141" ht="12" customHeight="1" hidden="1">
      <c r="A162" s="154"/>
      <c r="B162" s="154"/>
      <c r="C162" s="154"/>
      <c r="D162" s="154"/>
      <c r="E162" s="154"/>
      <c r="F162" s="154"/>
      <c r="G162" s="154"/>
      <c r="H162" s="155" t="s">
        <v>102</v>
      </c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  <c r="AN162" s="155"/>
      <c r="AO162" s="155"/>
      <c r="AP162" s="155"/>
      <c r="AQ162" s="155"/>
      <c r="AR162" s="155"/>
      <c r="AS162" s="155"/>
      <c r="AT162" s="155"/>
      <c r="AU162" s="155"/>
      <c r="AV162" s="155"/>
      <c r="AW162" s="155"/>
      <c r="AX162" s="155"/>
      <c r="AY162" s="155"/>
      <c r="AZ162" s="155"/>
      <c r="BA162" s="155"/>
      <c r="BB162" s="155"/>
      <c r="BC162" s="155"/>
      <c r="BD162" s="156"/>
      <c r="BE162" s="157"/>
      <c r="BF162" s="157"/>
      <c r="BG162" s="157"/>
      <c r="BH162" s="157"/>
      <c r="BI162" s="157"/>
      <c r="BJ162" s="157"/>
      <c r="BK162" s="157"/>
      <c r="BL162" s="157"/>
      <c r="BM162" s="157"/>
      <c r="BN162" s="157"/>
      <c r="BO162" s="157"/>
      <c r="BP162" s="157"/>
      <c r="BQ162" s="157"/>
      <c r="BR162" s="157"/>
      <c r="BS162" s="158"/>
      <c r="BT162" s="159"/>
      <c r="BU162" s="159"/>
      <c r="BV162" s="159"/>
      <c r="BW162" s="159"/>
      <c r="BX162" s="159"/>
      <c r="BY162" s="159"/>
      <c r="BZ162" s="159"/>
      <c r="CA162" s="159"/>
      <c r="CB162" s="159"/>
      <c r="CC162" s="159"/>
      <c r="CD162" s="159"/>
      <c r="CE162" s="159"/>
      <c r="CF162" s="159"/>
      <c r="CG162" s="159"/>
      <c r="CH162" s="159"/>
      <c r="CI162" s="159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151">
        <f>BD162*BT162</f>
        <v>0</v>
      </c>
      <c r="DC162" s="152"/>
      <c r="DD162" s="152"/>
      <c r="DE162" s="152"/>
      <c r="DF162" s="152"/>
      <c r="DG162" s="152"/>
      <c r="DH162" s="152"/>
      <c r="DI162" s="152"/>
      <c r="DJ162" s="152"/>
      <c r="DK162" s="152"/>
      <c r="DL162" s="152"/>
      <c r="DM162" s="152"/>
      <c r="DN162" s="152"/>
      <c r="DO162" s="152"/>
      <c r="DP162" s="152"/>
      <c r="DQ162" s="152"/>
      <c r="DR162" s="152"/>
      <c r="DS162" s="153"/>
      <c r="DT162" s="151">
        <f>BD162*BT162</f>
        <v>0</v>
      </c>
      <c r="DU162" s="152"/>
      <c r="DV162" s="152"/>
      <c r="DW162" s="152"/>
      <c r="DX162" s="152"/>
      <c r="DY162" s="152"/>
      <c r="DZ162" s="152"/>
      <c r="EA162" s="152"/>
      <c r="EB162" s="152"/>
      <c r="EC162" s="152"/>
      <c r="ED162" s="152"/>
      <c r="EE162" s="152"/>
      <c r="EF162" s="152"/>
      <c r="EG162" s="152"/>
      <c r="EH162" s="152"/>
      <c r="EI162" s="152"/>
      <c r="EJ162" s="152"/>
      <c r="EK162" s="153"/>
    </row>
    <row r="163" spans="1:141" ht="12" customHeight="1">
      <c r="A163" s="110" t="s">
        <v>19</v>
      </c>
      <c r="B163" s="111"/>
      <c r="C163" s="111"/>
      <c r="D163" s="111"/>
      <c r="E163" s="111"/>
      <c r="F163" s="111"/>
      <c r="G163" s="112"/>
      <c r="H163" s="204" t="s">
        <v>178</v>
      </c>
      <c r="I163" s="205"/>
      <c r="J163" s="205"/>
      <c r="K163" s="205"/>
      <c r="L163" s="205"/>
      <c r="M163" s="205"/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  <c r="AA163" s="205"/>
      <c r="AB163" s="205"/>
      <c r="AC163" s="205"/>
      <c r="AD163" s="205"/>
      <c r="AE163" s="205"/>
      <c r="AF163" s="205"/>
      <c r="AG163" s="205"/>
      <c r="AH163" s="205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  <c r="AZ163" s="205"/>
      <c r="BA163" s="205"/>
      <c r="BB163" s="205"/>
      <c r="BC163" s="206"/>
      <c r="BD163" s="116">
        <f>BD166+BD165+BD164</f>
        <v>226</v>
      </c>
      <c r="BE163" s="117"/>
      <c r="BF163" s="117"/>
      <c r="BG163" s="117"/>
      <c r="BH163" s="117"/>
      <c r="BI163" s="117"/>
      <c r="BJ163" s="117"/>
      <c r="BK163" s="117"/>
      <c r="BL163" s="117"/>
      <c r="BM163" s="117"/>
      <c r="BN163" s="117"/>
      <c r="BO163" s="117"/>
      <c r="BP163" s="117"/>
      <c r="BQ163" s="117"/>
      <c r="BR163" s="117"/>
      <c r="BS163" s="118"/>
      <c r="BT163" s="116"/>
      <c r="BU163" s="117"/>
      <c r="BV163" s="117"/>
      <c r="BW163" s="117"/>
      <c r="BX163" s="117"/>
      <c r="BY163" s="117"/>
      <c r="BZ163" s="117"/>
      <c r="CA163" s="117"/>
      <c r="CB163" s="117"/>
      <c r="CC163" s="117"/>
      <c r="CD163" s="117"/>
      <c r="CE163" s="117"/>
      <c r="CF163" s="117"/>
      <c r="CG163" s="117"/>
      <c r="CH163" s="117"/>
      <c r="CI163" s="118"/>
      <c r="CJ163" s="116"/>
      <c r="CK163" s="117"/>
      <c r="CL163" s="117"/>
      <c r="CM163" s="117"/>
      <c r="CN163" s="117"/>
      <c r="CO163" s="117"/>
      <c r="CP163" s="117"/>
      <c r="CQ163" s="117"/>
      <c r="CR163" s="117"/>
      <c r="CS163" s="117"/>
      <c r="CT163" s="117"/>
      <c r="CU163" s="117"/>
      <c r="CV163" s="117"/>
      <c r="CW163" s="117"/>
      <c r="CX163" s="117"/>
      <c r="CY163" s="117"/>
      <c r="CZ163" s="117"/>
      <c r="DA163" s="118"/>
      <c r="DB163" s="107">
        <f>DB164+DB165+DB166</f>
        <v>136590</v>
      </c>
      <c r="DC163" s="108"/>
      <c r="DD163" s="108"/>
      <c r="DE163" s="108"/>
      <c r="DF163" s="108"/>
      <c r="DG163" s="108"/>
      <c r="DH163" s="108"/>
      <c r="DI163" s="108"/>
      <c r="DJ163" s="108"/>
      <c r="DK163" s="108"/>
      <c r="DL163" s="108"/>
      <c r="DM163" s="108"/>
      <c r="DN163" s="108"/>
      <c r="DO163" s="108"/>
      <c r="DP163" s="108"/>
      <c r="DQ163" s="108"/>
      <c r="DR163" s="108"/>
      <c r="DS163" s="109"/>
      <c r="DT163" s="107"/>
      <c r="DU163" s="108"/>
      <c r="DV163" s="108"/>
      <c r="DW163" s="108"/>
      <c r="DX163" s="108"/>
      <c r="DY163" s="108"/>
      <c r="DZ163" s="108"/>
      <c r="EA163" s="108"/>
      <c r="EB163" s="108"/>
      <c r="EC163" s="108"/>
      <c r="ED163" s="108"/>
      <c r="EE163" s="108"/>
      <c r="EF163" s="108"/>
      <c r="EG163" s="108"/>
      <c r="EH163" s="108"/>
      <c r="EI163" s="108"/>
      <c r="EJ163" s="108"/>
      <c r="EK163" s="109"/>
    </row>
    <row r="164" spans="1:141" ht="12" customHeight="1">
      <c r="A164" s="110"/>
      <c r="B164" s="111"/>
      <c r="C164" s="111"/>
      <c r="D164" s="111"/>
      <c r="E164" s="111"/>
      <c r="F164" s="111"/>
      <c r="G164" s="112"/>
      <c r="H164" s="113" t="s">
        <v>140</v>
      </c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114"/>
      <c r="AF164" s="114"/>
      <c r="AG164" s="114"/>
      <c r="AH164" s="114"/>
      <c r="AI164" s="114"/>
      <c r="AJ164" s="114"/>
      <c r="AK164" s="114"/>
      <c r="AL164" s="114"/>
      <c r="AM164" s="114"/>
      <c r="AN164" s="114"/>
      <c r="AO164" s="114"/>
      <c r="AP164" s="114"/>
      <c r="AQ164" s="114"/>
      <c r="AR164" s="114"/>
      <c r="AS164" s="114"/>
      <c r="AT164" s="114"/>
      <c r="AU164" s="114"/>
      <c r="AV164" s="114"/>
      <c r="AW164" s="114"/>
      <c r="AX164" s="114"/>
      <c r="AY164" s="114"/>
      <c r="AZ164" s="114"/>
      <c r="BA164" s="114"/>
      <c r="BB164" s="114"/>
      <c r="BC164" s="115"/>
      <c r="BD164" s="116">
        <v>127</v>
      </c>
      <c r="BE164" s="117"/>
      <c r="BF164" s="117"/>
      <c r="BG164" s="117"/>
      <c r="BH164" s="117"/>
      <c r="BI164" s="117"/>
      <c r="BJ164" s="117"/>
      <c r="BK164" s="117"/>
      <c r="BL164" s="117"/>
      <c r="BM164" s="117"/>
      <c r="BN164" s="117"/>
      <c r="BO164" s="117"/>
      <c r="BP164" s="117"/>
      <c r="BQ164" s="117"/>
      <c r="BR164" s="117"/>
      <c r="BS164" s="118"/>
      <c r="BT164" s="116">
        <v>510</v>
      </c>
      <c r="BU164" s="117"/>
      <c r="BV164" s="117"/>
      <c r="BW164" s="117"/>
      <c r="BX164" s="117"/>
      <c r="BY164" s="117"/>
      <c r="BZ164" s="117"/>
      <c r="CA164" s="117"/>
      <c r="CB164" s="117"/>
      <c r="CC164" s="117"/>
      <c r="CD164" s="117"/>
      <c r="CE164" s="117"/>
      <c r="CF164" s="117"/>
      <c r="CG164" s="117"/>
      <c r="CH164" s="117"/>
      <c r="CI164" s="118"/>
      <c r="CJ164" s="116"/>
      <c r="CK164" s="117"/>
      <c r="CL164" s="117"/>
      <c r="CM164" s="117"/>
      <c r="CN164" s="117"/>
      <c r="CO164" s="117"/>
      <c r="CP164" s="117"/>
      <c r="CQ164" s="117"/>
      <c r="CR164" s="117"/>
      <c r="CS164" s="117"/>
      <c r="CT164" s="117"/>
      <c r="CU164" s="117"/>
      <c r="CV164" s="117"/>
      <c r="CW164" s="117"/>
      <c r="CX164" s="117"/>
      <c r="CY164" s="117"/>
      <c r="CZ164" s="117"/>
      <c r="DA164" s="118"/>
      <c r="DB164" s="107">
        <f>BD164*BT164</f>
        <v>64770</v>
      </c>
      <c r="DC164" s="108"/>
      <c r="DD164" s="108"/>
      <c r="DE164" s="108"/>
      <c r="DF164" s="108"/>
      <c r="DG164" s="108"/>
      <c r="DH164" s="108"/>
      <c r="DI164" s="108"/>
      <c r="DJ164" s="108"/>
      <c r="DK164" s="108"/>
      <c r="DL164" s="108"/>
      <c r="DM164" s="108"/>
      <c r="DN164" s="108"/>
      <c r="DO164" s="108"/>
      <c r="DP164" s="108"/>
      <c r="DQ164" s="108"/>
      <c r="DR164" s="108"/>
      <c r="DS164" s="109"/>
      <c r="DT164" s="107"/>
      <c r="DU164" s="108"/>
      <c r="DV164" s="108"/>
      <c r="DW164" s="108"/>
      <c r="DX164" s="108"/>
      <c r="DY164" s="108"/>
      <c r="DZ164" s="108"/>
      <c r="EA164" s="108"/>
      <c r="EB164" s="108"/>
      <c r="EC164" s="108"/>
      <c r="ED164" s="108"/>
      <c r="EE164" s="108"/>
      <c r="EF164" s="108"/>
      <c r="EG164" s="108"/>
      <c r="EH164" s="108"/>
      <c r="EI164" s="108"/>
      <c r="EJ164" s="108"/>
      <c r="EK164" s="109"/>
    </row>
    <row r="165" spans="1:141" ht="12" customHeight="1">
      <c r="A165" s="110"/>
      <c r="B165" s="111"/>
      <c r="C165" s="111"/>
      <c r="D165" s="111"/>
      <c r="E165" s="111"/>
      <c r="F165" s="111"/>
      <c r="G165" s="112"/>
      <c r="H165" s="113" t="s">
        <v>141</v>
      </c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114"/>
      <c r="AI165" s="114"/>
      <c r="AJ165" s="114"/>
      <c r="AK165" s="114"/>
      <c r="AL165" s="114"/>
      <c r="AM165" s="114"/>
      <c r="AN165" s="114"/>
      <c r="AO165" s="114"/>
      <c r="AP165" s="114"/>
      <c r="AQ165" s="114"/>
      <c r="AR165" s="114"/>
      <c r="AS165" s="114"/>
      <c r="AT165" s="114"/>
      <c r="AU165" s="114"/>
      <c r="AV165" s="114"/>
      <c r="AW165" s="114"/>
      <c r="AX165" s="114"/>
      <c r="AY165" s="114"/>
      <c r="AZ165" s="114"/>
      <c r="BA165" s="114"/>
      <c r="BB165" s="114"/>
      <c r="BC165" s="115"/>
      <c r="BD165" s="116">
        <v>84</v>
      </c>
      <c r="BE165" s="117"/>
      <c r="BF165" s="117"/>
      <c r="BG165" s="117"/>
      <c r="BH165" s="117"/>
      <c r="BI165" s="117"/>
      <c r="BJ165" s="117"/>
      <c r="BK165" s="117"/>
      <c r="BL165" s="117"/>
      <c r="BM165" s="117"/>
      <c r="BN165" s="117"/>
      <c r="BO165" s="117"/>
      <c r="BP165" s="117"/>
      <c r="BQ165" s="117"/>
      <c r="BR165" s="117"/>
      <c r="BS165" s="118"/>
      <c r="BT165" s="116">
        <v>730</v>
      </c>
      <c r="BU165" s="117"/>
      <c r="BV165" s="117"/>
      <c r="BW165" s="117"/>
      <c r="BX165" s="117"/>
      <c r="BY165" s="117"/>
      <c r="BZ165" s="117"/>
      <c r="CA165" s="117"/>
      <c r="CB165" s="117"/>
      <c r="CC165" s="117"/>
      <c r="CD165" s="117"/>
      <c r="CE165" s="117"/>
      <c r="CF165" s="117"/>
      <c r="CG165" s="117"/>
      <c r="CH165" s="117"/>
      <c r="CI165" s="118"/>
      <c r="CJ165" s="116"/>
      <c r="CK165" s="117"/>
      <c r="CL165" s="117"/>
      <c r="CM165" s="117"/>
      <c r="CN165" s="117"/>
      <c r="CO165" s="117"/>
      <c r="CP165" s="117"/>
      <c r="CQ165" s="117"/>
      <c r="CR165" s="117"/>
      <c r="CS165" s="117"/>
      <c r="CT165" s="117"/>
      <c r="CU165" s="117"/>
      <c r="CV165" s="117"/>
      <c r="CW165" s="117"/>
      <c r="CX165" s="117"/>
      <c r="CY165" s="117"/>
      <c r="CZ165" s="117"/>
      <c r="DA165" s="118"/>
      <c r="DB165" s="107">
        <f>BD165*BT165</f>
        <v>61320</v>
      </c>
      <c r="DC165" s="108"/>
      <c r="DD165" s="108"/>
      <c r="DE165" s="108"/>
      <c r="DF165" s="108"/>
      <c r="DG165" s="108"/>
      <c r="DH165" s="108"/>
      <c r="DI165" s="108"/>
      <c r="DJ165" s="108"/>
      <c r="DK165" s="108"/>
      <c r="DL165" s="108"/>
      <c r="DM165" s="108"/>
      <c r="DN165" s="108"/>
      <c r="DO165" s="108"/>
      <c r="DP165" s="108"/>
      <c r="DQ165" s="108"/>
      <c r="DR165" s="108"/>
      <c r="DS165" s="109"/>
      <c r="DT165" s="107"/>
      <c r="DU165" s="108"/>
      <c r="DV165" s="108"/>
      <c r="DW165" s="108"/>
      <c r="DX165" s="108"/>
      <c r="DY165" s="108"/>
      <c r="DZ165" s="108"/>
      <c r="EA165" s="108"/>
      <c r="EB165" s="108"/>
      <c r="EC165" s="108"/>
      <c r="ED165" s="108"/>
      <c r="EE165" s="108"/>
      <c r="EF165" s="108"/>
      <c r="EG165" s="108"/>
      <c r="EH165" s="108"/>
      <c r="EI165" s="108"/>
      <c r="EJ165" s="108"/>
      <c r="EK165" s="109"/>
    </row>
    <row r="166" spans="1:141" ht="12" customHeight="1">
      <c r="A166" s="110"/>
      <c r="B166" s="111"/>
      <c r="C166" s="111"/>
      <c r="D166" s="111"/>
      <c r="E166" s="111"/>
      <c r="F166" s="111"/>
      <c r="G166" s="112"/>
      <c r="H166" s="113" t="s">
        <v>142</v>
      </c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114"/>
      <c r="AI166" s="114"/>
      <c r="AJ166" s="114"/>
      <c r="AK166" s="114"/>
      <c r="AL166" s="114"/>
      <c r="AM166" s="114"/>
      <c r="AN166" s="114"/>
      <c r="AO166" s="114"/>
      <c r="AP166" s="114"/>
      <c r="AQ166" s="114"/>
      <c r="AR166" s="114"/>
      <c r="AS166" s="114"/>
      <c r="AT166" s="114"/>
      <c r="AU166" s="114"/>
      <c r="AV166" s="114"/>
      <c r="AW166" s="114"/>
      <c r="AX166" s="114"/>
      <c r="AY166" s="114"/>
      <c r="AZ166" s="114"/>
      <c r="BA166" s="114"/>
      <c r="BB166" s="114"/>
      <c r="BC166" s="115"/>
      <c r="BD166" s="116">
        <v>15</v>
      </c>
      <c r="BE166" s="117"/>
      <c r="BF166" s="117"/>
      <c r="BG166" s="117"/>
      <c r="BH166" s="117"/>
      <c r="BI166" s="117"/>
      <c r="BJ166" s="117"/>
      <c r="BK166" s="117"/>
      <c r="BL166" s="117"/>
      <c r="BM166" s="117"/>
      <c r="BN166" s="117"/>
      <c r="BO166" s="117"/>
      <c r="BP166" s="117"/>
      <c r="BQ166" s="117"/>
      <c r="BR166" s="117"/>
      <c r="BS166" s="118"/>
      <c r="BT166" s="116">
        <v>700</v>
      </c>
      <c r="BU166" s="117"/>
      <c r="BV166" s="117"/>
      <c r="BW166" s="117"/>
      <c r="BX166" s="117"/>
      <c r="BY166" s="117"/>
      <c r="BZ166" s="117"/>
      <c r="CA166" s="117"/>
      <c r="CB166" s="117"/>
      <c r="CC166" s="117"/>
      <c r="CD166" s="117"/>
      <c r="CE166" s="117"/>
      <c r="CF166" s="117"/>
      <c r="CG166" s="117"/>
      <c r="CH166" s="117"/>
      <c r="CI166" s="118"/>
      <c r="CJ166" s="116"/>
      <c r="CK166" s="117"/>
      <c r="CL166" s="117"/>
      <c r="CM166" s="117"/>
      <c r="CN166" s="117"/>
      <c r="CO166" s="117"/>
      <c r="CP166" s="117"/>
      <c r="CQ166" s="117"/>
      <c r="CR166" s="117"/>
      <c r="CS166" s="117"/>
      <c r="CT166" s="117"/>
      <c r="CU166" s="117"/>
      <c r="CV166" s="117"/>
      <c r="CW166" s="117"/>
      <c r="CX166" s="117"/>
      <c r="CY166" s="117"/>
      <c r="CZ166" s="117"/>
      <c r="DA166" s="118"/>
      <c r="DB166" s="107">
        <f>BD166*BT166</f>
        <v>10500</v>
      </c>
      <c r="DC166" s="108"/>
      <c r="DD166" s="108"/>
      <c r="DE166" s="108"/>
      <c r="DF166" s="108"/>
      <c r="DG166" s="108"/>
      <c r="DH166" s="108"/>
      <c r="DI166" s="108"/>
      <c r="DJ166" s="108"/>
      <c r="DK166" s="108"/>
      <c r="DL166" s="108"/>
      <c r="DM166" s="108"/>
      <c r="DN166" s="108"/>
      <c r="DO166" s="108"/>
      <c r="DP166" s="108"/>
      <c r="DQ166" s="108"/>
      <c r="DR166" s="108"/>
      <c r="DS166" s="109"/>
      <c r="DT166" s="107"/>
      <c r="DU166" s="108"/>
      <c r="DV166" s="108"/>
      <c r="DW166" s="108"/>
      <c r="DX166" s="108"/>
      <c r="DY166" s="108"/>
      <c r="DZ166" s="108"/>
      <c r="EA166" s="108"/>
      <c r="EB166" s="108"/>
      <c r="EC166" s="108"/>
      <c r="ED166" s="108"/>
      <c r="EE166" s="108"/>
      <c r="EF166" s="108"/>
      <c r="EG166" s="108"/>
      <c r="EH166" s="108"/>
      <c r="EI166" s="108"/>
      <c r="EJ166" s="108"/>
      <c r="EK166" s="109"/>
    </row>
    <row r="167" spans="1:141" ht="12" customHeight="1">
      <c r="A167" s="110" t="s">
        <v>23</v>
      </c>
      <c r="B167" s="111"/>
      <c r="C167" s="111"/>
      <c r="D167" s="111"/>
      <c r="E167" s="111"/>
      <c r="F167" s="111"/>
      <c r="G167" s="112"/>
      <c r="H167" s="113" t="s">
        <v>136</v>
      </c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  <c r="AH167" s="114"/>
      <c r="AI167" s="114"/>
      <c r="AJ167" s="114"/>
      <c r="AK167" s="114"/>
      <c r="AL167" s="114"/>
      <c r="AM167" s="114"/>
      <c r="AN167" s="114"/>
      <c r="AO167" s="114"/>
      <c r="AP167" s="114"/>
      <c r="AQ167" s="114"/>
      <c r="AR167" s="114"/>
      <c r="AS167" s="114"/>
      <c r="AT167" s="114"/>
      <c r="AU167" s="114"/>
      <c r="AV167" s="114"/>
      <c r="AW167" s="114"/>
      <c r="AX167" s="114"/>
      <c r="AY167" s="114"/>
      <c r="AZ167" s="114"/>
      <c r="BA167" s="114"/>
      <c r="BB167" s="114"/>
      <c r="BC167" s="115"/>
      <c r="BD167" s="116">
        <v>30</v>
      </c>
      <c r="BE167" s="117"/>
      <c r="BF167" s="117"/>
      <c r="BG167" s="117"/>
      <c r="BH167" s="117"/>
      <c r="BI167" s="117"/>
      <c r="BJ167" s="117"/>
      <c r="BK167" s="117"/>
      <c r="BL167" s="117"/>
      <c r="BM167" s="117"/>
      <c r="BN167" s="117"/>
      <c r="BO167" s="117"/>
      <c r="BP167" s="117"/>
      <c r="BQ167" s="117"/>
      <c r="BR167" s="117"/>
      <c r="BS167" s="118"/>
      <c r="BT167" s="116"/>
      <c r="BU167" s="117"/>
      <c r="BV167" s="117"/>
      <c r="BW167" s="117"/>
      <c r="BX167" s="117"/>
      <c r="BY167" s="117"/>
      <c r="BZ167" s="117"/>
      <c r="CA167" s="117"/>
      <c r="CB167" s="117"/>
      <c r="CC167" s="117"/>
      <c r="CD167" s="117"/>
      <c r="CE167" s="117"/>
      <c r="CF167" s="117"/>
      <c r="CG167" s="117"/>
      <c r="CH167" s="117"/>
      <c r="CI167" s="118"/>
      <c r="CJ167" s="116">
        <v>2961</v>
      </c>
      <c r="CK167" s="117"/>
      <c r="CL167" s="117"/>
      <c r="CM167" s="117"/>
      <c r="CN167" s="117"/>
      <c r="CO167" s="117"/>
      <c r="CP167" s="117"/>
      <c r="CQ167" s="117"/>
      <c r="CR167" s="117"/>
      <c r="CS167" s="117"/>
      <c r="CT167" s="117"/>
      <c r="CU167" s="117"/>
      <c r="CV167" s="117"/>
      <c r="CW167" s="117"/>
      <c r="CX167" s="117"/>
      <c r="CY167" s="117"/>
      <c r="CZ167" s="117"/>
      <c r="DA167" s="118"/>
      <c r="DB167" s="107"/>
      <c r="DC167" s="108"/>
      <c r="DD167" s="108"/>
      <c r="DE167" s="108"/>
      <c r="DF167" s="108"/>
      <c r="DG167" s="108"/>
      <c r="DH167" s="108"/>
      <c r="DI167" s="108"/>
      <c r="DJ167" s="108"/>
      <c r="DK167" s="108"/>
      <c r="DL167" s="108"/>
      <c r="DM167" s="108"/>
      <c r="DN167" s="108"/>
      <c r="DO167" s="108"/>
      <c r="DP167" s="108"/>
      <c r="DQ167" s="108"/>
      <c r="DR167" s="108"/>
      <c r="DS167" s="109"/>
      <c r="DT167" s="107">
        <f>BD167*CJ167</f>
        <v>88830</v>
      </c>
      <c r="DU167" s="108"/>
      <c r="DV167" s="108"/>
      <c r="DW167" s="108"/>
      <c r="DX167" s="108"/>
      <c r="DY167" s="108"/>
      <c r="DZ167" s="108"/>
      <c r="EA167" s="108"/>
      <c r="EB167" s="108"/>
      <c r="EC167" s="108"/>
      <c r="ED167" s="108"/>
      <c r="EE167" s="108"/>
      <c r="EF167" s="108"/>
      <c r="EG167" s="108"/>
      <c r="EH167" s="108"/>
      <c r="EI167" s="108"/>
      <c r="EJ167" s="108"/>
      <c r="EK167" s="109"/>
    </row>
    <row r="168" spans="1:141" ht="12" customHeight="1">
      <c r="A168" s="110" t="s">
        <v>29</v>
      </c>
      <c r="B168" s="111"/>
      <c r="C168" s="111"/>
      <c r="D168" s="111"/>
      <c r="E168" s="111"/>
      <c r="F168" s="111"/>
      <c r="G168" s="112"/>
      <c r="H168" s="113" t="s">
        <v>145</v>
      </c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114"/>
      <c r="AF168" s="114"/>
      <c r="AG168" s="114"/>
      <c r="AH168" s="114"/>
      <c r="AI168" s="114"/>
      <c r="AJ168" s="114"/>
      <c r="AK168" s="114"/>
      <c r="AL168" s="114"/>
      <c r="AM168" s="114"/>
      <c r="AN168" s="114"/>
      <c r="AO168" s="114"/>
      <c r="AP168" s="114"/>
      <c r="AQ168" s="114"/>
      <c r="AR168" s="114"/>
      <c r="AS168" s="114"/>
      <c r="AT168" s="114"/>
      <c r="AU168" s="114"/>
      <c r="AV168" s="114"/>
      <c r="AW168" s="114"/>
      <c r="AX168" s="114"/>
      <c r="AY168" s="114"/>
      <c r="AZ168" s="114"/>
      <c r="BA168" s="114"/>
      <c r="BB168" s="114"/>
      <c r="BC168" s="115"/>
      <c r="BD168" s="116">
        <v>168</v>
      </c>
      <c r="BE168" s="117"/>
      <c r="BF168" s="117"/>
      <c r="BG168" s="117"/>
      <c r="BH168" s="117"/>
      <c r="BI168" s="117"/>
      <c r="BJ168" s="117"/>
      <c r="BK168" s="117"/>
      <c r="BL168" s="117"/>
      <c r="BM168" s="117"/>
      <c r="BN168" s="117"/>
      <c r="BO168" s="117"/>
      <c r="BP168" s="117"/>
      <c r="BQ168" s="117"/>
      <c r="BR168" s="117"/>
      <c r="BS168" s="118"/>
      <c r="BT168" s="116"/>
      <c r="BU168" s="117"/>
      <c r="BV168" s="117"/>
      <c r="BW168" s="117"/>
      <c r="BX168" s="117"/>
      <c r="BY168" s="117"/>
      <c r="BZ168" s="117"/>
      <c r="CA168" s="117"/>
      <c r="CB168" s="117"/>
      <c r="CC168" s="117"/>
      <c r="CD168" s="117"/>
      <c r="CE168" s="117"/>
      <c r="CF168" s="117"/>
      <c r="CG168" s="117"/>
      <c r="CH168" s="117"/>
      <c r="CI168" s="118"/>
      <c r="CJ168" s="116">
        <v>0.12</v>
      </c>
      <c r="CK168" s="117"/>
      <c r="CL168" s="117"/>
      <c r="CM168" s="117"/>
      <c r="CN168" s="117"/>
      <c r="CO168" s="117"/>
      <c r="CP168" s="117"/>
      <c r="CQ168" s="117"/>
      <c r="CR168" s="117"/>
      <c r="CS168" s="117"/>
      <c r="CT168" s="117"/>
      <c r="CU168" s="117"/>
      <c r="CV168" s="117"/>
      <c r="CW168" s="117"/>
      <c r="CX168" s="117"/>
      <c r="CY168" s="117"/>
      <c r="CZ168" s="117"/>
      <c r="DA168" s="118"/>
      <c r="DB168" s="107">
        <f>BD168*BT168</f>
        <v>0</v>
      </c>
      <c r="DC168" s="108"/>
      <c r="DD168" s="108"/>
      <c r="DE168" s="108"/>
      <c r="DF168" s="108"/>
      <c r="DG168" s="108"/>
      <c r="DH168" s="108"/>
      <c r="DI168" s="108"/>
      <c r="DJ168" s="108"/>
      <c r="DK168" s="108"/>
      <c r="DL168" s="108"/>
      <c r="DM168" s="108"/>
      <c r="DN168" s="108"/>
      <c r="DO168" s="108"/>
      <c r="DP168" s="108"/>
      <c r="DQ168" s="108"/>
      <c r="DR168" s="108"/>
      <c r="DS168" s="109"/>
      <c r="DT168" s="107">
        <v>2400</v>
      </c>
      <c r="DU168" s="108"/>
      <c r="DV168" s="108"/>
      <c r="DW168" s="108"/>
      <c r="DX168" s="108"/>
      <c r="DY168" s="108"/>
      <c r="DZ168" s="108"/>
      <c r="EA168" s="108"/>
      <c r="EB168" s="108"/>
      <c r="EC168" s="108"/>
      <c r="ED168" s="108"/>
      <c r="EE168" s="108"/>
      <c r="EF168" s="108"/>
      <c r="EG168" s="108"/>
      <c r="EH168" s="108"/>
      <c r="EI168" s="108"/>
      <c r="EJ168" s="108"/>
      <c r="EK168" s="109"/>
    </row>
    <row r="169" spans="1:141" ht="12" customHeight="1">
      <c r="A169" s="110" t="s">
        <v>57</v>
      </c>
      <c r="B169" s="111"/>
      <c r="C169" s="111"/>
      <c r="D169" s="111"/>
      <c r="E169" s="111"/>
      <c r="F169" s="111"/>
      <c r="G169" s="112"/>
      <c r="H169" s="113" t="s">
        <v>146</v>
      </c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114"/>
      <c r="AT169" s="114"/>
      <c r="AU169" s="114"/>
      <c r="AV169" s="114"/>
      <c r="AW169" s="114"/>
      <c r="AX169" s="114"/>
      <c r="AY169" s="114"/>
      <c r="AZ169" s="114"/>
      <c r="BA169" s="114"/>
      <c r="BB169" s="114"/>
      <c r="BC169" s="115"/>
      <c r="BD169" s="116">
        <v>168</v>
      </c>
      <c r="BE169" s="117"/>
      <c r="BF169" s="117"/>
      <c r="BG169" s="117"/>
      <c r="BH169" s="117"/>
      <c r="BI169" s="117"/>
      <c r="BJ169" s="117"/>
      <c r="BK169" s="117"/>
      <c r="BL169" s="117"/>
      <c r="BM169" s="117"/>
      <c r="BN169" s="117"/>
      <c r="BO169" s="117"/>
      <c r="BP169" s="117"/>
      <c r="BQ169" s="117"/>
      <c r="BR169" s="117"/>
      <c r="BS169" s="118"/>
      <c r="BT169" s="116">
        <f>0.2*49.5</f>
        <v>9.9</v>
      </c>
      <c r="BU169" s="117"/>
      <c r="BV169" s="117"/>
      <c r="BW169" s="117"/>
      <c r="BX169" s="117"/>
      <c r="BY169" s="117"/>
      <c r="BZ169" s="117"/>
      <c r="CA169" s="117"/>
      <c r="CB169" s="117"/>
      <c r="CC169" s="117"/>
      <c r="CD169" s="117"/>
      <c r="CE169" s="117"/>
      <c r="CF169" s="117"/>
      <c r="CG169" s="117"/>
      <c r="CH169" s="117"/>
      <c r="CI169" s="118"/>
      <c r="CJ169" s="116">
        <v>0.12</v>
      </c>
      <c r="CK169" s="117"/>
      <c r="CL169" s="117"/>
      <c r="CM169" s="117"/>
      <c r="CN169" s="117"/>
      <c r="CO169" s="117"/>
      <c r="CP169" s="117"/>
      <c r="CQ169" s="117"/>
      <c r="CR169" s="117"/>
      <c r="CS169" s="117"/>
      <c r="CT169" s="117"/>
      <c r="CU169" s="117"/>
      <c r="CV169" s="117"/>
      <c r="CW169" s="117"/>
      <c r="CX169" s="117"/>
      <c r="CY169" s="117"/>
      <c r="CZ169" s="117"/>
      <c r="DA169" s="118"/>
      <c r="DB169" s="107">
        <v>171900</v>
      </c>
      <c r="DC169" s="108"/>
      <c r="DD169" s="108"/>
      <c r="DE169" s="108"/>
      <c r="DF169" s="108"/>
      <c r="DG169" s="108"/>
      <c r="DH169" s="108"/>
      <c r="DI169" s="108"/>
      <c r="DJ169" s="108"/>
      <c r="DK169" s="108"/>
      <c r="DL169" s="108"/>
      <c r="DM169" s="108"/>
      <c r="DN169" s="108"/>
      <c r="DO169" s="108"/>
      <c r="DP169" s="108"/>
      <c r="DQ169" s="108"/>
      <c r="DR169" s="108"/>
      <c r="DS169" s="109"/>
      <c r="DT169" s="107">
        <v>2400</v>
      </c>
      <c r="DU169" s="108"/>
      <c r="DV169" s="108"/>
      <c r="DW169" s="108"/>
      <c r="DX169" s="108"/>
      <c r="DY169" s="108"/>
      <c r="DZ169" s="108"/>
      <c r="EA169" s="108"/>
      <c r="EB169" s="108"/>
      <c r="EC169" s="108"/>
      <c r="ED169" s="108"/>
      <c r="EE169" s="108"/>
      <c r="EF169" s="108"/>
      <c r="EG169" s="108"/>
      <c r="EH169" s="108"/>
      <c r="EI169" s="108"/>
      <c r="EJ169" s="108"/>
      <c r="EK169" s="109"/>
    </row>
    <row r="170" spans="1:141" ht="12" customHeight="1">
      <c r="A170" s="110" t="s">
        <v>59</v>
      </c>
      <c r="B170" s="111"/>
      <c r="C170" s="111"/>
      <c r="D170" s="111"/>
      <c r="E170" s="111"/>
      <c r="F170" s="111"/>
      <c r="G170" s="112"/>
      <c r="H170" s="113" t="s">
        <v>147</v>
      </c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114"/>
      <c r="AF170" s="114"/>
      <c r="AG170" s="114"/>
      <c r="AH170" s="114"/>
      <c r="AI170" s="114"/>
      <c r="AJ170" s="114"/>
      <c r="AK170" s="114"/>
      <c r="AL170" s="114"/>
      <c r="AM170" s="114"/>
      <c r="AN170" s="114"/>
      <c r="AO170" s="114"/>
      <c r="AP170" s="114"/>
      <c r="AQ170" s="114"/>
      <c r="AR170" s="114"/>
      <c r="AS170" s="114"/>
      <c r="AT170" s="114"/>
      <c r="AU170" s="114"/>
      <c r="AV170" s="114"/>
      <c r="AW170" s="114"/>
      <c r="AX170" s="114"/>
      <c r="AY170" s="114"/>
      <c r="AZ170" s="114"/>
      <c r="BA170" s="114"/>
      <c r="BB170" s="114"/>
      <c r="BC170" s="115"/>
      <c r="BD170" s="116">
        <v>168</v>
      </c>
      <c r="BE170" s="117"/>
      <c r="BF170" s="117"/>
      <c r="BG170" s="117"/>
      <c r="BH170" s="117"/>
      <c r="BI170" s="117"/>
      <c r="BJ170" s="117"/>
      <c r="BK170" s="117"/>
      <c r="BL170" s="117"/>
      <c r="BM170" s="117"/>
      <c r="BN170" s="117"/>
      <c r="BO170" s="117"/>
      <c r="BP170" s="117"/>
      <c r="BQ170" s="117"/>
      <c r="BR170" s="117"/>
      <c r="BS170" s="118"/>
      <c r="BT170" s="116">
        <f>10</f>
        <v>10</v>
      </c>
      <c r="BU170" s="117"/>
      <c r="BV170" s="117"/>
      <c r="BW170" s="117"/>
      <c r="BX170" s="117"/>
      <c r="BY170" s="117"/>
      <c r="BZ170" s="117"/>
      <c r="CA170" s="117"/>
      <c r="CB170" s="117"/>
      <c r="CC170" s="117"/>
      <c r="CD170" s="117"/>
      <c r="CE170" s="117"/>
      <c r="CF170" s="117"/>
      <c r="CG170" s="117"/>
      <c r="CH170" s="117"/>
      <c r="CI170" s="118"/>
      <c r="CJ170" s="116">
        <v>0.1</v>
      </c>
      <c r="CK170" s="117"/>
      <c r="CL170" s="117"/>
      <c r="CM170" s="117"/>
      <c r="CN170" s="117"/>
      <c r="CO170" s="117"/>
      <c r="CP170" s="117"/>
      <c r="CQ170" s="117"/>
      <c r="CR170" s="117"/>
      <c r="CS170" s="117"/>
      <c r="CT170" s="117"/>
      <c r="CU170" s="117"/>
      <c r="CV170" s="117"/>
      <c r="CW170" s="117"/>
      <c r="CX170" s="117"/>
      <c r="CY170" s="117"/>
      <c r="CZ170" s="117"/>
      <c r="DA170" s="118"/>
      <c r="DB170" s="107">
        <v>231200</v>
      </c>
      <c r="DC170" s="108"/>
      <c r="DD170" s="108"/>
      <c r="DE170" s="108"/>
      <c r="DF170" s="108"/>
      <c r="DG170" s="108"/>
      <c r="DH170" s="108"/>
      <c r="DI170" s="108"/>
      <c r="DJ170" s="108"/>
      <c r="DK170" s="108"/>
      <c r="DL170" s="108"/>
      <c r="DM170" s="108"/>
      <c r="DN170" s="108"/>
      <c r="DO170" s="108"/>
      <c r="DP170" s="108"/>
      <c r="DQ170" s="108"/>
      <c r="DR170" s="108"/>
      <c r="DS170" s="109"/>
      <c r="DT170" s="107">
        <v>1800</v>
      </c>
      <c r="DU170" s="108"/>
      <c r="DV170" s="108"/>
      <c r="DW170" s="108"/>
      <c r="DX170" s="108"/>
      <c r="DY170" s="108"/>
      <c r="DZ170" s="108"/>
      <c r="EA170" s="108"/>
      <c r="EB170" s="108"/>
      <c r="EC170" s="108"/>
      <c r="ED170" s="108"/>
      <c r="EE170" s="108"/>
      <c r="EF170" s="108"/>
      <c r="EG170" s="108"/>
      <c r="EH170" s="108"/>
      <c r="EI170" s="108"/>
      <c r="EJ170" s="108"/>
      <c r="EK170" s="109"/>
    </row>
    <row r="171" spans="1:141" ht="12" customHeight="1">
      <c r="A171" s="110" t="s">
        <v>79</v>
      </c>
      <c r="B171" s="111"/>
      <c r="C171" s="111"/>
      <c r="D171" s="111"/>
      <c r="E171" s="111"/>
      <c r="F171" s="111"/>
      <c r="G171" s="112"/>
      <c r="H171" s="113" t="s">
        <v>137</v>
      </c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  <c r="AE171" s="114"/>
      <c r="AF171" s="114"/>
      <c r="AG171" s="114"/>
      <c r="AH171" s="114"/>
      <c r="AI171" s="114"/>
      <c r="AJ171" s="114"/>
      <c r="AK171" s="114"/>
      <c r="AL171" s="114"/>
      <c r="AM171" s="114"/>
      <c r="AN171" s="114"/>
      <c r="AO171" s="114"/>
      <c r="AP171" s="114"/>
      <c r="AQ171" s="114"/>
      <c r="AR171" s="114"/>
      <c r="AS171" s="114"/>
      <c r="AT171" s="114"/>
      <c r="AU171" s="114"/>
      <c r="AV171" s="114"/>
      <c r="AW171" s="114"/>
      <c r="AX171" s="114"/>
      <c r="AY171" s="114"/>
      <c r="AZ171" s="114"/>
      <c r="BA171" s="114"/>
      <c r="BB171" s="114"/>
      <c r="BC171" s="115"/>
      <c r="BD171" s="116"/>
      <c r="BE171" s="117"/>
      <c r="BF171" s="117"/>
      <c r="BG171" s="117"/>
      <c r="BH171" s="117"/>
      <c r="BI171" s="117"/>
      <c r="BJ171" s="117"/>
      <c r="BK171" s="117"/>
      <c r="BL171" s="117"/>
      <c r="BM171" s="117"/>
      <c r="BN171" s="117"/>
      <c r="BO171" s="117"/>
      <c r="BP171" s="117"/>
      <c r="BQ171" s="117"/>
      <c r="BR171" s="117"/>
      <c r="BS171" s="118"/>
      <c r="BT171" s="116"/>
      <c r="BU171" s="117"/>
      <c r="BV171" s="117"/>
      <c r="BW171" s="117"/>
      <c r="BX171" s="117"/>
      <c r="BY171" s="117"/>
      <c r="BZ171" s="117"/>
      <c r="CA171" s="117"/>
      <c r="CB171" s="117"/>
      <c r="CC171" s="117"/>
      <c r="CD171" s="117"/>
      <c r="CE171" s="117"/>
      <c r="CF171" s="117"/>
      <c r="CG171" s="117"/>
      <c r="CH171" s="117"/>
      <c r="CI171" s="118"/>
      <c r="CJ171" s="116"/>
      <c r="CK171" s="117"/>
      <c r="CL171" s="117"/>
      <c r="CM171" s="117"/>
      <c r="CN171" s="117"/>
      <c r="CO171" s="117"/>
      <c r="CP171" s="117"/>
      <c r="CQ171" s="117"/>
      <c r="CR171" s="117"/>
      <c r="CS171" s="117"/>
      <c r="CT171" s="117"/>
      <c r="CU171" s="117"/>
      <c r="CV171" s="117"/>
      <c r="CW171" s="117"/>
      <c r="CX171" s="117"/>
      <c r="CY171" s="117"/>
      <c r="CZ171" s="117"/>
      <c r="DA171" s="118"/>
      <c r="DB171" s="107"/>
      <c r="DC171" s="108"/>
      <c r="DD171" s="108"/>
      <c r="DE171" s="108"/>
      <c r="DF171" s="108"/>
      <c r="DG171" s="108"/>
      <c r="DH171" s="108"/>
      <c r="DI171" s="108"/>
      <c r="DJ171" s="108"/>
      <c r="DK171" s="108"/>
      <c r="DL171" s="108"/>
      <c r="DM171" s="108"/>
      <c r="DN171" s="108"/>
      <c r="DO171" s="108"/>
      <c r="DP171" s="108"/>
      <c r="DQ171" s="108"/>
      <c r="DR171" s="108"/>
      <c r="DS171" s="109"/>
      <c r="DT171" s="107">
        <v>300</v>
      </c>
      <c r="DU171" s="108"/>
      <c r="DV171" s="108"/>
      <c r="DW171" s="108"/>
      <c r="DX171" s="108"/>
      <c r="DY171" s="108"/>
      <c r="DZ171" s="108"/>
      <c r="EA171" s="108"/>
      <c r="EB171" s="108"/>
      <c r="EC171" s="108"/>
      <c r="ED171" s="108"/>
      <c r="EE171" s="108"/>
      <c r="EF171" s="108"/>
      <c r="EG171" s="108"/>
      <c r="EH171" s="108"/>
      <c r="EI171" s="108"/>
      <c r="EJ171" s="108"/>
      <c r="EK171" s="109"/>
    </row>
    <row r="172" spans="1:141" ht="12" customHeight="1">
      <c r="A172" s="110" t="s">
        <v>80</v>
      </c>
      <c r="B172" s="111"/>
      <c r="C172" s="111"/>
      <c r="D172" s="111"/>
      <c r="E172" s="111"/>
      <c r="F172" s="111"/>
      <c r="G172" s="112"/>
      <c r="H172" s="113" t="s">
        <v>138</v>
      </c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114"/>
      <c r="AF172" s="114"/>
      <c r="AG172" s="114"/>
      <c r="AH172" s="114"/>
      <c r="AI172" s="114"/>
      <c r="AJ172" s="114"/>
      <c r="AK172" s="114"/>
      <c r="AL172" s="114"/>
      <c r="AM172" s="114"/>
      <c r="AN172" s="114"/>
      <c r="AO172" s="114"/>
      <c r="AP172" s="114"/>
      <c r="AQ172" s="114"/>
      <c r="AR172" s="114"/>
      <c r="AS172" s="114"/>
      <c r="AT172" s="114"/>
      <c r="AU172" s="114"/>
      <c r="AV172" s="114"/>
      <c r="AW172" s="114"/>
      <c r="AX172" s="114"/>
      <c r="AY172" s="114"/>
      <c r="AZ172" s="114"/>
      <c r="BA172" s="114"/>
      <c r="BB172" s="114"/>
      <c r="BC172" s="115"/>
      <c r="BD172" s="116"/>
      <c r="BE172" s="117"/>
      <c r="BF172" s="117"/>
      <c r="BG172" s="117"/>
      <c r="BH172" s="117"/>
      <c r="BI172" s="117"/>
      <c r="BJ172" s="117"/>
      <c r="BK172" s="117"/>
      <c r="BL172" s="117"/>
      <c r="BM172" s="117"/>
      <c r="BN172" s="117"/>
      <c r="BO172" s="117"/>
      <c r="BP172" s="117"/>
      <c r="BQ172" s="117"/>
      <c r="BR172" s="117"/>
      <c r="BS172" s="118"/>
      <c r="BT172" s="116"/>
      <c r="BU172" s="117"/>
      <c r="BV172" s="117"/>
      <c r="BW172" s="117"/>
      <c r="BX172" s="117"/>
      <c r="BY172" s="117"/>
      <c r="BZ172" s="117"/>
      <c r="CA172" s="117"/>
      <c r="CB172" s="117"/>
      <c r="CC172" s="117"/>
      <c r="CD172" s="117"/>
      <c r="CE172" s="117"/>
      <c r="CF172" s="117"/>
      <c r="CG172" s="117"/>
      <c r="CH172" s="117"/>
      <c r="CI172" s="118"/>
      <c r="CJ172" s="116"/>
      <c r="CK172" s="117"/>
      <c r="CL172" s="117"/>
      <c r="CM172" s="117"/>
      <c r="CN172" s="117"/>
      <c r="CO172" s="117"/>
      <c r="CP172" s="117"/>
      <c r="CQ172" s="117"/>
      <c r="CR172" s="117"/>
      <c r="CS172" s="117"/>
      <c r="CT172" s="117"/>
      <c r="CU172" s="117"/>
      <c r="CV172" s="117"/>
      <c r="CW172" s="117"/>
      <c r="CX172" s="117"/>
      <c r="CY172" s="117"/>
      <c r="CZ172" s="117"/>
      <c r="DA172" s="118"/>
      <c r="DB172" s="107"/>
      <c r="DC172" s="108"/>
      <c r="DD172" s="108"/>
      <c r="DE172" s="108"/>
      <c r="DF172" s="108"/>
      <c r="DG172" s="108"/>
      <c r="DH172" s="108"/>
      <c r="DI172" s="108"/>
      <c r="DJ172" s="108"/>
      <c r="DK172" s="108"/>
      <c r="DL172" s="108"/>
      <c r="DM172" s="108"/>
      <c r="DN172" s="108"/>
      <c r="DO172" s="108"/>
      <c r="DP172" s="108"/>
      <c r="DQ172" s="108"/>
      <c r="DR172" s="108"/>
      <c r="DS172" s="109"/>
      <c r="DT172" s="107">
        <v>269000</v>
      </c>
      <c r="DU172" s="108"/>
      <c r="DV172" s="108"/>
      <c r="DW172" s="108"/>
      <c r="DX172" s="108"/>
      <c r="DY172" s="108"/>
      <c r="DZ172" s="108"/>
      <c r="EA172" s="108"/>
      <c r="EB172" s="108"/>
      <c r="EC172" s="108"/>
      <c r="ED172" s="108"/>
      <c r="EE172" s="108"/>
      <c r="EF172" s="108"/>
      <c r="EG172" s="108"/>
      <c r="EH172" s="108"/>
      <c r="EI172" s="108"/>
      <c r="EJ172" s="108"/>
      <c r="EK172" s="109"/>
    </row>
    <row r="173" spans="1:141" ht="12" customHeight="1">
      <c r="A173" s="119">
        <v>8</v>
      </c>
      <c r="B173" s="119"/>
      <c r="C173" s="119"/>
      <c r="D173" s="119"/>
      <c r="E173" s="119"/>
      <c r="F173" s="119"/>
      <c r="G173" s="120"/>
      <c r="H173" s="113" t="s">
        <v>135</v>
      </c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114"/>
      <c r="AF173" s="114"/>
      <c r="AG173" s="114"/>
      <c r="AH173" s="114"/>
      <c r="AI173" s="114"/>
      <c r="AJ173" s="114"/>
      <c r="AK173" s="114"/>
      <c r="AL173" s="114"/>
      <c r="AM173" s="114"/>
      <c r="AN173" s="114"/>
      <c r="AO173" s="114"/>
      <c r="AP173" s="114"/>
      <c r="AQ173" s="114"/>
      <c r="AR173" s="114"/>
      <c r="AS173" s="114"/>
      <c r="AT173" s="114"/>
      <c r="AU173" s="114"/>
      <c r="AV173" s="114"/>
      <c r="AW173" s="114"/>
      <c r="AX173" s="114"/>
      <c r="AY173" s="114"/>
      <c r="AZ173" s="114"/>
      <c r="BA173" s="114"/>
      <c r="BB173" s="114"/>
      <c r="BC173" s="115"/>
      <c r="BD173" s="116"/>
      <c r="BE173" s="117"/>
      <c r="BF173" s="117"/>
      <c r="BG173" s="117"/>
      <c r="BH173" s="117"/>
      <c r="BI173" s="117"/>
      <c r="BJ173" s="117"/>
      <c r="BK173" s="117"/>
      <c r="BL173" s="117"/>
      <c r="BM173" s="117"/>
      <c r="BN173" s="117"/>
      <c r="BO173" s="117"/>
      <c r="BP173" s="117"/>
      <c r="BQ173" s="117"/>
      <c r="BR173" s="117"/>
      <c r="BS173" s="118"/>
      <c r="BT173" s="116"/>
      <c r="BU173" s="117"/>
      <c r="BV173" s="117"/>
      <c r="BW173" s="117"/>
      <c r="BX173" s="117"/>
      <c r="BY173" s="117"/>
      <c r="BZ173" s="117"/>
      <c r="CA173" s="117"/>
      <c r="CB173" s="117"/>
      <c r="CC173" s="117"/>
      <c r="CD173" s="117"/>
      <c r="CE173" s="117"/>
      <c r="CF173" s="117"/>
      <c r="CG173" s="117"/>
      <c r="CH173" s="117"/>
      <c r="CI173" s="118"/>
      <c r="CJ173" s="116"/>
      <c r="CK173" s="117"/>
      <c r="CL173" s="117"/>
      <c r="CM173" s="117"/>
      <c r="CN173" s="117"/>
      <c r="CO173" s="117"/>
      <c r="CP173" s="117"/>
      <c r="CQ173" s="117"/>
      <c r="CR173" s="117"/>
      <c r="CS173" s="117"/>
      <c r="CT173" s="117"/>
      <c r="CU173" s="117"/>
      <c r="CV173" s="117"/>
      <c r="CW173" s="117"/>
      <c r="CX173" s="117"/>
      <c r="CY173" s="117"/>
      <c r="CZ173" s="117"/>
      <c r="DA173" s="118"/>
      <c r="DB173" s="107">
        <v>13600</v>
      </c>
      <c r="DC173" s="108"/>
      <c r="DD173" s="108"/>
      <c r="DE173" s="108"/>
      <c r="DF173" s="108"/>
      <c r="DG173" s="108"/>
      <c r="DH173" s="108"/>
      <c r="DI173" s="108"/>
      <c r="DJ173" s="108"/>
      <c r="DK173" s="108"/>
      <c r="DL173" s="108"/>
      <c r="DM173" s="108"/>
      <c r="DN173" s="108"/>
      <c r="DO173" s="108"/>
      <c r="DP173" s="108"/>
      <c r="DQ173" s="108"/>
      <c r="DR173" s="108"/>
      <c r="DS173" s="109"/>
      <c r="DT173" s="107"/>
      <c r="DU173" s="108"/>
      <c r="DV173" s="108"/>
      <c r="DW173" s="108"/>
      <c r="DX173" s="108"/>
      <c r="DY173" s="108"/>
      <c r="DZ173" s="108"/>
      <c r="EA173" s="108"/>
      <c r="EB173" s="108"/>
      <c r="EC173" s="108"/>
      <c r="ED173" s="108"/>
      <c r="EE173" s="108"/>
      <c r="EF173" s="108"/>
      <c r="EG173" s="108"/>
      <c r="EH173" s="108"/>
      <c r="EI173" s="108"/>
      <c r="EJ173" s="108"/>
      <c r="EK173" s="109"/>
    </row>
    <row r="174" spans="1:141" ht="12" customHeight="1">
      <c r="A174" s="110" t="s">
        <v>86</v>
      </c>
      <c r="B174" s="111"/>
      <c r="C174" s="111"/>
      <c r="D174" s="111"/>
      <c r="E174" s="111"/>
      <c r="F174" s="111"/>
      <c r="G174" s="112"/>
      <c r="H174" s="113" t="s">
        <v>139</v>
      </c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114"/>
      <c r="AF174" s="114"/>
      <c r="AG174" s="114"/>
      <c r="AH174" s="114"/>
      <c r="AI174" s="114"/>
      <c r="AJ174" s="114"/>
      <c r="AK174" s="114"/>
      <c r="AL174" s="114"/>
      <c r="AM174" s="114"/>
      <c r="AN174" s="114"/>
      <c r="AO174" s="114"/>
      <c r="AP174" s="114"/>
      <c r="AQ174" s="114"/>
      <c r="AR174" s="114"/>
      <c r="AS174" s="114"/>
      <c r="AT174" s="114"/>
      <c r="AU174" s="114"/>
      <c r="AV174" s="114"/>
      <c r="AW174" s="114"/>
      <c r="AX174" s="114"/>
      <c r="AY174" s="114"/>
      <c r="AZ174" s="114"/>
      <c r="BA174" s="114"/>
      <c r="BB174" s="114"/>
      <c r="BC174" s="115"/>
      <c r="BD174" s="116"/>
      <c r="BE174" s="117"/>
      <c r="BF174" s="117"/>
      <c r="BG174" s="117"/>
      <c r="BH174" s="117"/>
      <c r="BI174" s="117"/>
      <c r="BJ174" s="117"/>
      <c r="BK174" s="117"/>
      <c r="BL174" s="117"/>
      <c r="BM174" s="117"/>
      <c r="BN174" s="117"/>
      <c r="BO174" s="117"/>
      <c r="BP174" s="117"/>
      <c r="BQ174" s="117"/>
      <c r="BR174" s="117"/>
      <c r="BS174" s="118"/>
      <c r="BT174" s="116"/>
      <c r="BU174" s="117"/>
      <c r="BV174" s="117"/>
      <c r="BW174" s="117"/>
      <c r="BX174" s="117"/>
      <c r="BY174" s="117"/>
      <c r="BZ174" s="117"/>
      <c r="CA174" s="117"/>
      <c r="CB174" s="117"/>
      <c r="CC174" s="117"/>
      <c r="CD174" s="117"/>
      <c r="CE174" s="117"/>
      <c r="CF174" s="117"/>
      <c r="CG174" s="117"/>
      <c r="CH174" s="117"/>
      <c r="CI174" s="118"/>
      <c r="CJ174" s="116"/>
      <c r="CK174" s="117"/>
      <c r="CL174" s="117"/>
      <c r="CM174" s="117"/>
      <c r="CN174" s="117"/>
      <c r="CO174" s="117"/>
      <c r="CP174" s="117"/>
      <c r="CQ174" s="117"/>
      <c r="CR174" s="117"/>
      <c r="CS174" s="117"/>
      <c r="CT174" s="117"/>
      <c r="CU174" s="117"/>
      <c r="CV174" s="117"/>
      <c r="CW174" s="117"/>
      <c r="CX174" s="117"/>
      <c r="CY174" s="117"/>
      <c r="CZ174" s="117"/>
      <c r="DA174" s="118"/>
      <c r="DB174" s="107"/>
      <c r="DC174" s="108"/>
      <c r="DD174" s="108"/>
      <c r="DE174" s="108"/>
      <c r="DF174" s="108"/>
      <c r="DG174" s="108"/>
      <c r="DH174" s="108"/>
      <c r="DI174" s="108"/>
      <c r="DJ174" s="108"/>
      <c r="DK174" s="108"/>
      <c r="DL174" s="108"/>
      <c r="DM174" s="108"/>
      <c r="DN174" s="108"/>
      <c r="DO174" s="108"/>
      <c r="DP174" s="108"/>
      <c r="DQ174" s="108"/>
      <c r="DR174" s="108"/>
      <c r="DS174" s="109"/>
      <c r="DT174" s="107">
        <v>21200</v>
      </c>
      <c r="DU174" s="108"/>
      <c r="DV174" s="108"/>
      <c r="DW174" s="108"/>
      <c r="DX174" s="108"/>
      <c r="DY174" s="108"/>
      <c r="DZ174" s="108"/>
      <c r="EA174" s="108"/>
      <c r="EB174" s="108"/>
      <c r="EC174" s="108"/>
      <c r="ED174" s="108"/>
      <c r="EE174" s="108"/>
      <c r="EF174" s="108"/>
      <c r="EG174" s="108"/>
      <c r="EH174" s="108"/>
      <c r="EI174" s="108"/>
      <c r="EJ174" s="108"/>
      <c r="EK174" s="109"/>
    </row>
    <row r="175" spans="1:141" ht="12" customHeight="1">
      <c r="A175" s="100"/>
      <c r="B175" s="100"/>
      <c r="C175" s="100"/>
      <c r="D175" s="100"/>
      <c r="E175" s="100"/>
      <c r="F175" s="100"/>
      <c r="G175" s="100"/>
      <c r="H175" s="101" t="s">
        <v>2</v>
      </c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2"/>
      <c r="BD175" s="103"/>
      <c r="BE175" s="104"/>
      <c r="BF175" s="104"/>
      <c r="BG175" s="104"/>
      <c r="BH175" s="104"/>
      <c r="BI175" s="104"/>
      <c r="BJ175" s="104"/>
      <c r="BK175" s="104"/>
      <c r="BL175" s="104"/>
      <c r="BM175" s="104"/>
      <c r="BN175" s="104"/>
      <c r="BO175" s="104"/>
      <c r="BP175" s="104"/>
      <c r="BQ175" s="104"/>
      <c r="BR175" s="104"/>
      <c r="BS175" s="105"/>
      <c r="BT175" s="106" t="s">
        <v>3</v>
      </c>
      <c r="BU175" s="106"/>
      <c r="BV175" s="106"/>
      <c r="BW175" s="106"/>
      <c r="BX175" s="106"/>
      <c r="BY175" s="106"/>
      <c r="BZ175" s="106"/>
      <c r="CA175" s="106"/>
      <c r="CB175" s="106"/>
      <c r="CC175" s="106"/>
      <c r="CD175" s="106"/>
      <c r="CE175" s="106"/>
      <c r="CF175" s="106"/>
      <c r="CG175" s="106"/>
      <c r="CH175" s="106"/>
      <c r="CI175" s="106"/>
      <c r="CJ175" s="103"/>
      <c r="CK175" s="104"/>
      <c r="CL175" s="104"/>
      <c r="CM175" s="104"/>
      <c r="CN175" s="104"/>
      <c r="CO175" s="104"/>
      <c r="CP175" s="104"/>
      <c r="CQ175" s="104"/>
      <c r="CR175" s="104"/>
      <c r="CS175" s="104"/>
      <c r="CT175" s="104"/>
      <c r="CU175" s="104"/>
      <c r="CV175" s="104"/>
      <c r="CW175" s="104"/>
      <c r="CX175" s="104"/>
      <c r="CY175" s="104"/>
      <c r="CZ175" s="104"/>
      <c r="DA175" s="105"/>
      <c r="DB175" s="97">
        <f>SUM(DB163:DB174)</f>
        <v>689880</v>
      </c>
      <c r="DC175" s="98"/>
      <c r="DD175" s="98"/>
      <c r="DE175" s="98"/>
      <c r="DF175" s="98"/>
      <c r="DG175" s="98"/>
      <c r="DH175" s="98"/>
      <c r="DI175" s="98"/>
      <c r="DJ175" s="98"/>
      <c r="DK175" s="98"/>
      <c r="DL175" s="98"/>
      <c r="DM175" s="98"/>
      <c r="DN175" s="98"/>
      <c r="DO175" s="98"/>
      <c r="DP175" s="98"/>
      <c r="DQ175" s="98"/>
      <c r="DR175" s="98"/>
      <c r="DS175" s="99"/>
      <c r="DT175" s="97">
        <f>DT167+DT169+DT170+DT171+DT172+DT173+DT174</f>
        <v>383530</v>
      </c>
      <c r="DU175" s="98"/>
      <c r="DV175" s="98"/>
      <c r="DW175" s="98"/>
      <c r="DX175" s="98"/>
      <c r="DY175" s="98"/>
      <c r="DZ175" s="98"/>
      <c r="EA175" s="98"/>
      <c r="EB175" s="98"/>
      <c r="EC175" s="98"/>
      <c r="ED175" s="98"/>
      <c r="EE175" s="98"/>
      <c r="EF175" s="98"/>
      <c r="EG175" s="98"/>
      <c r="EH175" s="98"/>
      <c r="EI175" s="98"/>
      <c r="EJ175" s="98"/>
      <c r="EK175" s="99"/>
    </row>
    <row r="177" spans="1:105" ht="12" customHeight="1">
      <c r="A177" s="169" t="s">
        <v>186</v>
      </c>
      <c r="B177" s="169"/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169"/>
      <c r="AA177" s="169"/>
      <c r="AB177" s="169"/>
      <c r="AC177" s="169"/>
      <c r="AD177" s="169"/>
      <c r="AE177" s="169"/>
      <c r="AF177" s="169"/>
      <c r="AG177" s="169"/>
      <c r="AH177" s="169"/>
      <c r="AI177" s="169"/>
      <c r="AJ177" s="169"/>
      <c r="AK177" s="169"/>
      <c r="AL177" s="169"/>
      <c r="AM177" s="169"/>
      <c r="AN177" s="169"/>
      <c r="AO177" s="169"/>
      <c r="AP177" s="169"/>
      <c r="AQ177" s="169"/>
      <c r="AR177" s="169"/>
      <c r="AS177" s="169"/>
      <c r="AT177" s="169"/>
      <c r="AU177" s="169"/>
      <c r="AV177" s="169"/>
      <c r="AW177" s="169"/>
      <c r="AX177" s="169"/>
      <c r="AY177" s="169"/>
      <c r="AZ177" s="169"/>
      <c r="BA177" s="169"/>
      <c r="BB177" s="169"/>
      <c r="BC177" s="169"/>
      <c r="BT177" s="169" t="s">
        <v>149</v>
      </c>
      <c r="BU177" s="169"/>
      <c r="BV177" s="169"/>
      <c r="BW177" s="169"/>
      <c r="BX177" s="169"/>
      <c r="BY177" s="169"/>
      <c r="BZ177" s="169"/>
      <c r="CA177" s="169"/>
      <c r="CB177" s="169"/>
      <c r="CC177" s="169"/>
      <c r="CD177" s="169"/>
      <c r="CE177" s="169"/>
      <c r="CF177" s="169"/>
      <c r="CG177" s="169"/>
      <c r="CH177" s="169"/>
      <c r="CI177" s="169"/>
      <c r="CJ177" s="169"/>
      <c r="CK177" s="169"/>
      <c r="CL177" s="169"/>
      <c r="CM177" s="169"/>
      <c r="CN177" s="169"/>
      <c r="CO177" s="169"/>
      <c r="CP177" s="169"/>
      <c r="CQ177" s="169"/>
      <c r="CR177" s="169"/>
      <c r="CS177" s="169"/>
      <c r="CT177" s="169"/>
      <c r="CU177" s="169"/>
      <c r="CV177" s="169"/>
      <c r="CW177" s="169"/>
      <c r="CX177" s="169"/>
      <c r="CY177" s="169"/>
      <c r="CZ177" s="169"/>
      <c r="DA177" s="169"/>
    </row>
    <row r="179" spans="1:106" ht="12" customHeight="1">
      <c r="A179" s="169" t="s">
        <v>151</v>
      </c>
      <c r="B179" s="169"/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69"/>
      <c r="AA179" s="169"/>
      <c r="AB179" s="169"/>
      <c r="AC179" s="169"/>
      <c r="AD179" s="169"/>
      <c r="AE179" s="169"/>
      <c r="AF179" s="169"/>
      <c r="AG179" s="169"/>
      <c r="AH179" s="169"/>
      <c r="AI179" s="169"/>
      <c r="AJ179" s="169"/>
      <c r="AK179" s="169"/>
      <c r="AL179" s="169"/>
      <c r="AM179" s="169"/>
      <c r="AN179" s="169"/>
      <c r="AO179" s="169"/>
      <c r="AP179" s="169"/>
      <c r="AQ179" s="169"/>
      <c r="AR179" s="169"/>
      <c r="AS179" s="169"/>
      <c r="AT179" s="169"/>
      <c r="AU179" s="169"/>
      <c r="AV179" s="169"/>
      <c r="AW179" s="169"/>
      <c r="AX179" s="169"/>
      <c r="AY179" s="169"/>
      <c r="AZ179" s="169"/>
      <c r="BA179" s="169"/>
      <c r="BB179" s="169"/>
      <c r="BC179" s="169"/>
      <c r="BT179" s="169" t="s">
        <v>150</v>
      </c>
      <c r="BU179" s="169"/>
      <c r="BV179" s="169"/>
      <c r="BW179" s="169"/>
      <c r="BX179" s="169"/>
      <c r="BY179" s="169"/>
      <c r="BZ179" s="169"/>
      <c r="CA179" s="169"/>
      <c r="CB179" s="169"/>
      <c r="CC179" s="169"/>
      <c r="CD179" s="169"/>
      <c r="CE179" s="169"/>
      <c r="CF179" s="169"/>
      <c r="CG179" s="169"/>
      <c r="CH179" s="169"/>
      <c r="CI179" s="169"/>
      <c r="CJ179" s="169"/>
      <c r="CK179" s="169"/>
      <c r="CL179" s="169"/>
      <c r="CM179" s="169"/>
      <c r="CN179" s="169"/>
      <c r="CO179" s="169"/>
      <c r="CP179" s="169"/>
      <c r="CQ179" s="169"/>
      <c r="CR179" s="169"/>
      <c r="CS179" s="169"/>
      <c r="CT179" s="169"/>
      <c r="CU179" s="169"/>
      <c r="CV179" s="169"/>
      <c r="CW179" s="169"/>
      <c r="CX179" s="169"/>
      <c r="CY179" s="169"/>
      <c r="CZ179" s="169"/>
      <c r="DA179" s="169"/>
      <c r="DB179" s="169"/>
    </row>
  </sheetData>
  <sheetProtection/>
  <mergeCells count="579">
    <mergeCell ref="DT161:EK161"/>
    <mergeCell ref="DT162:EK162"/>
    <mergeCell ref="DB162:DS162"/>
    <mergeCell ref="BT159:CI159"/>
    <mergeCell ref="DT164:EK164"/>
    <mergeCell ref="BD165:BS165"/>
    <mergeCell ref="BT165:CI165"/>
    <mergeCell ref="DB165:DS165"/>
    <mergeCell ref="DT159:EK159"/>
    <mergeCell ref="H162:BC162"/>
    <mergeCell ref="BD162:BS162"/>
    <mergeCell ref="BT162:CI162"/>
    <mergeCell ref="CJ159:DA159"/>
    <mergeCell ref="DB161:DS161"/>
    <mergeCell ref="BT160:CI160"/>
    <mergeCell ref="A158:G158"/>
    <mergeCell ref="H158:BC158"/>
    <mergeCell ref="H166:BC166"/>
    <mergeCell ref="A162:G162"/>
    <mergeCell ref="A163:G163"/>
    <mergeCell ref="A164:G164"/>
    <mergeCell ref="A165:G165"/>
    <mergeCell ref="BD166:BS166"/>
    <mergeCell ref="BT166:CI166"/>
    <mergeCell ref="A166:G166"/>
    <mergeCell ref="H159:BC159"/>
    <mergeCell ref="H163:BC163"/>
    <mergeCell ref="H165:BC165"/>
    <mergeCell ref="BD159:BS159"/>
    <mergeCell ref="A160:G160"/>
    <mergeCell ref="H160:BC160"/>
    <mergeCell ref="BD160:BS160"/>
    <mergeCell ref="DB149:DS149"/>
    <mergeCell ref="DB148:DS148"/>
    <mergeCell ref="A147:G147"/>
    <mergeCell ref="A149:G149"/>
    <mergeCell ref="DB147:DS147"/>
    <mergeCell ref="DB159:DS159"/>
    <mergeCell ref="BV106:DU106"/>
    <mergeCell ref="DV106:EK106"/>
    <mergeCell ref="DT141:EK141"/>
    <mergeCell ref="DB142:DS142"/>
    <mergeCell ref="DB137:DS137"/>
    <mergeCell ref="DT140:EK140"/>
    <mergeCell ref="DT139:EK139"/>
    <mergeCell ref="DT136:EK136"/>
    <mergeCell ref="DT137:EK137"/>
    <mergeCell ref="BT137:CI137"/>
    <mergeCell ref="DB118:DS118"/>
    <mergeCell ref="DB117:DS117"/>
    <mergeCell ref="DB125:DS125"/>
    <mergeCell ref="DB124:DS124"/>
    <mergeCell ref="DB123:DS123"/>
    <mergeCell ref="DB122:DS122"/>
    <mergeCell ref="DB121:DS121"/>
    <mergeCell ref="H42:BC42"/>
    <mergeCell ref="BD42:BS42"/>
    <mergeCell ref="DB120:DS120"/>
    <mergeCell ref="DB42:DS42"/>
    <mergeCell ref="DB43:DS43"/>
    <mergeCell ref="DB44:DS44"/>
    <mergeCell ref="X49:EK49"/>
    <mergeCell ref="H44:BC44"/>
    <mergeCell ref="BD44:BS44"/>
    <mergeCell ref="H118:BC118"/>
    <mergeCell ref="X36:EK36"/>
    <mergeCell ref="A38:AO38"/>
    <mergeCell ref="AP38:EK38"/>
    <mergeCell ref="A44:G44"/>
    <mergeCell ref="A46:EK46"/>
    <mergeCell ref="A42:G42"/>
    <mergeCell ref="A41:G41"/>
    <mergeCell ref="H41:BC41"/>
    <mergeCell ref="BD41:BS41"/>
    <mergeCell ref="DB41:DS41"/>
    <mergeCell ref="H127:BC127"/>
    <mergeCell ref="BD127:BS127"/>
    <mergeCell ref="A136:G136"/>
    <mergeCell ref="H136:BS136"/>
    <mergeCell ref="DB167:DS167"/>
    <mergeCell ref="DB150:DS150"/>
    <mergeCell ref="DB140:DS140"/>
    <mergeCell ref="A159:G159"/>
    <mergeCell ref="A148:G148"/>
    <mergeCell ref="DB141:DS141"/>
    <mergeCell ref="DT151:EK151"/>
    <mergeCell ref="DT148:EK148"/>
    <mergeCell ref="DT138:EK138"/>
    <mergeCell ref="DT142:EK142"/>
    <mergeCell ref="BT143:DA143"/>
    <mergeCell ref="DT167:EK167"/>
    <mergeCell ref="DB139:DS139"/>
    <mergeCell ref="DB151:DS151"/>
    <mergeCell ref="DB143:DS143"/>
    <mergeCell ref="DT147:EK147"/>
    <mergeCell ref="DT127:EK127"/>
    <mergeCell ref="DB127:DS127"/>
    <mergeCell ref="A126:G126"/>
    <mergeCell ref="H126:BC126"/>
    <mergeCell ref="BD126:BS126"/>
    <mergeCell ref="BT126:CI126"/>
    <mergeCell ref="DT126:EK126"/>
    <mergeCell ref="BT127:DA127"/>
    <mergeCell ref="DB126:DS126"/>
    <mergeCell ref="A127:G127"/>
    <mergeCell ref="BT125:CI125"/>
    <mergeCell ref="DT125:EK125"/>
    <mergeCell ref="A124:G124"/>
    <mergeCell ref="H124:BC124"/>
    <mergeCell ref="BD124:BS124"/>
    <mergeCell ref="BT124:CI124"/>
    <mergeCell ref="DT124:EK124"/>
    <mergeCell ref="A120:G120"/>
    <mergeCell ref="H120:BC120"/>
    <mergeCell ref="BD120:BS120"/>
    <mergeCell ref="BT120:CI120"/>
    <mergeCell ref="DT120:EK120"/>
    <mergeCell ref="DB119:DS119"/>
    <mergeCell ref="A119:G119"/>
    <mergeCell ref="A3:EK3"/>
    <mergeCell ref="DB6:DS6"/>
    <mergeCell ref="DB5:DS5"/>
    <mergeCell ref="A7:F7"/>
    <mergeCell ref="AE7:AY7"/>
    <mergeCell ref="A6:F6"/>
    <mergeCell ref="A5:F5"/>
    <mergeCell ref="G5:AD5"/>
    <mergeCell ref="DB7:DS7"/>
    <mergeCell ref="G7:AD7"/>
    <mergeCell ref="AE5:AY5"/>
    <mergeCell ref="AZ5:BQ5"/>
    <mergeCell ref="G6:AD6"/>
    <mergeCell ref="AE6:AY6"/>
    <mergeCell ref="AZ6:BQ6"/>
    <mergeCell ref="AZ7:BQ7"/>
    <mergeCell ref="DB8:DS8"/>
    <mergeCell ref="A10:EK10"/>
    <mergeCell ref="A43:G43"/>
    <mergeCell ref="DT42:EK42"/>
    <mergeCell ref="H43:BC43"/>
    <mergeCell ref="A8:F8"/>
    <mergeCell ref="G8:AD8"/>
    <mergeCell ref="AE8:AY8"/>
    <mergeCell ref="AZ8:BQ8"/>
    <mergeCell ref="DT41:EK41"/>
    <mergeCell ref="A30:F30"/>
    <mergeCell ref="BW29:DV29"/>
    <mergeCell ref="DW29:EK29"/>
    <mergeCell ref="G30:BV30"/>
    <mergeCell ref="BW30:DV30"/>
    <mergeCell ref="DW30:EK30"/>
    <mergeCell ref="DW16:EK16"/>
    <mergeCell ref="DW28:EK28"/>
    <mergeCell ref="H18:BV18"/>
    <mergeCell ref="H28:BV28"/>
    <mergeCell ref="BW26:DV26"/>
    <mergeCell ref="A27:F27"/>
    <mergeCell ref="DW20:EK20"/>
    <mergeCell ref="DW23:EK24"/>
    <mergeCell ref="H24:BV24"/>
    <mergeCell ref="BW28:DV28"/>
    <mergeCell ref="G15:BV15"/>
    <mergeCell ref="BW15:DV15"/>
    <mergeCell ref="BW18:DV19"/>
    <mergeCell ref="A21:F21"/>
    <mergeCell ref="H21:BV21"/>
    <mergeCell ref="BW21:DV21"/>
    <mergeCell ref="A16:F16"/>
    <mergeCell ref="G16:BV16"/>
    <mergeCell ref="BW16:DV16"/>
    <mergeCell ref="DW15:EK15"/>
    <mergeCell ref="A17:F17"/>
    <mergeCell ref="A23:F24"/>
    <mergeCell ref="H23:BV23"/>
    <mergeCell ref="BW23:DV24"/>
    <mergeCell ref="H17:BV17"/>
    <mergeCell ref="BW17:DV17"/>
    <mergeCell ref="DW17:EK17"/>
    <mergeCell ref="A18:F19"/>
    <mergeCell ref="A15:F15"/>
    <mergeCell ref="A32:EK32"/>
    <mergeCell ref="H25:BV25"/>
    <mergeCell ref="BW25:DV25"/>
    <mergeCell ref="DW25:EK25"/>
    <mergeCell ref="H26:BV26"/>
    <mergeCell ref="DW18:EK19"/>
    <mergeCell ref="H19:BV19"/>
    <mergeCell ref="A20:F20"/>
    <mergeCell ref="H20:BV20"/>
    <mergeCell ref="BW20:DV20"/>
    <mergeCell ref="DW21:EK21"/>
    <mergeCell ref="A22:F22"/>
    <mergeCell ref="H22:BV22"/>
    <mergeCell ref="BW22:DV22"/>
    <mergeCell ref="DW22:EK22"/>
    <mergeCell ref="A25:F25"/>
    <mergeCell ref="A47:EK47"/>
    <mergeCell ref="A34:EK34"/>
    <mergeCell ref="DW26:EK26"/>
    <mergeCell ref="DW27:EK27"/>
    <mergeCell ref="A29:F29"/>
    <mergeCell ref="A28:F28"/>
    <mergeCell ref="H29:BV29"/>
    <mergeCell ref="H27:BV27"/>
    <mergeCell ref="BW27:DV27"/>
    <mergeCell ref="A26:F26"/>
    <mergeCell ref="BD54:BS54"/>
    <mergeCell ref="DT44:EK44"/>
    <mergeCell ref="BT54:CD54"/>
    <mergeCell ref="A51:AO51"/>
    <mergeCell ref="AP51:EK51"/>
    <mergeCell ref="A53:G53"/>
    <mergeCell ref="H53:BC53"/>
    <mergeCell ref="BD53:BS53"/>
    <mergeCell ref="BT53:CD53"/>
    <mergeCell ref="CE53:EK53"/>
    <mergeCell ref="BT56:CD56"/>
    <mergeCell ref="CE56:EK56"/>
    <mergeCell ref="CE54:EK54"/>
    <mergeCell ref="A55:G55"/>
    <mergeCell ref="H55:BC55"/>
    <mergeCell ref="BD55:BS55"/>
    <mergeCell ref="BT55:CD55"/>
    <mergeCell ref="CE55:EK55"/>
    <mergeCell ref="A54:G54"/>
    <mergeCell ref="H54:BC54"/>
    <mergeCell ref="EL89:FA89"/>
    <mergeCell ref="DV90:EK90"/>
    <mergeCell ref="A78:G78"/>
    <mergeCell ref="A84:AO84"/>
    <mergeCell ref="AP84:EK84"/>
    <mergeCell ref="A80:EK80"/>
    <mergeCell ref="H92:AO92"/>
    <mergeCell ref="AP92:BE92"/>
    <mergeCell ref="BF90:BU90"/>
    <mergeCell ref="A90:G90"/>
    <mergeCell ref="H90:AO90"/>
    <mergeCell ref="EL90:FA90"/>
    <mergeCell ref="DV92:EK92"/>
    <mergeCell ref="A89:G89"/>
    <mergeCell ref="A87:EK87"/>
    <mergeCell ref="H89:AO89"/>
    <mergeCell ref="AP89:BE89"/>
    <mergeCell ref="BF89:BU89"/>
    <mergeCell ref="BV89:DU89"/>
    <mergeCell ref="EL92:FA92"/>
    <mergeCell ref="A94:G94"/>
    <mergeCell ref="H94:AO94"/>
    <mergeCell ref="AP94:BE94"/>
    <mergeCell ref="BF94:BU94"/>
    <mergeCell ref="EL94:FA94"/>
    <mergeCell ref="A93:G93"/>
    <mergeCell ref="AP93:BE93"/>
    <mergeCell ref="A92:G92"/>
    <mergeCell ref="BF92:BU92"/>
    <mergeCell ref="EL93:FA93"/>
    <mergeCell ref="BV94:DU94"/>
    <mergeCell ref="DV94:EK94"/>
    <mergeCell ref="H93:AO93"/>
    <mergeCell ref="A96:EK96"/>
    <mergeCell ref="BV93:DU93"/>
    <mergeCell ref="DV93:EK93"/>
    <mergeCell ref="A102:G102"/>
    <mergeCell ref="BV105:DU105"/>
    <mergeCell ref="DV105:EK105"/>
    <mergeCell ref="BF102:BU102"/>
    <mergeCell ref="DV104:EK104"/>
    <mergeCell ref="A103:G103"/>
    <mergeCell ref="H102:AO102"/>
    <mergeCell ref="AP102:BE102"/>
    <mergeCell ref="BV102:DU102"/>
    <mergeCell ref="A104:G104"/>
    <mergeCell ref="A105:G105"/>
    <mergeCell ref="H105:AO105"/>
    <mergeCell ref="A106:G106"/>
    <mergeCell ref="H106:AO106"/>
    <mergeCell ref="AP106:BE106"/>
    <mergeCell ref="BF106:BU106"/>
    <mergeCell ref="AP105:BE105"/>
    <mergeCell ref="BF105:BU105"/>
    <mergeCell ref="DT116:EK116"/>
    <mergeCell ref="A117:G117"/>
    <mergeCell ref="H117:BC117"/>
    <mergeCell ref="BD117:BS117"/>
    <mergeCell ref="A118:G118"/>
    <mergeCell ref="BT117:CI117"/>
    <mergeCell ref="BD118:BS118"/>
    <mergeCell ref="BT118:CI118"/>
    <mergeCell ref="DT118:EK118"/>
    <mergeCell ref="A116:G116"/>
    <mergeCell ref="BT121:CI121"/>
    <mergeCell ref="DT121:EK121"/>
    <mergeCell ref="H119:BC119"/>
    <mergeCell ref="BD119:BS119"/>
    <mergeCell ref="BT119:CI119"/>
    <mergeCell ref="DT119:EK119"/>
    <mergeCell ref="DT115:EK115"/>
    <mergeCell ref="A112:AO112"/>
    <mergeCell ref="AP112:EK112"/>
    <mergeCell ref="X110:EK110"/>
    <mergeCell ref="DB115:DS115"/>
    <mergeCell ref="BT123:CI123"/>
    <mergeCell ref="DT123:EK123"/>
    <mergeCell ref="A122:G122"/>
    <mergeCell ref="H122:BC122"/>
    <mergeCell ref="BD122:BS122"/>
    <mergeCell ref="A167:G167"/>
    <mergeCell ref="H167:BC167"/>
    <mergeCell ref="BD167:BS167"/>
    <mergeCell ref="BT167:CI167"/>
    <mergeCell ref="A138:G138"/>
    <mergeCell ref="BD123:BS123"/>
    <mergeCell ref="A135:G135"/>
    <mergeCell ref="A128:G128"/>
    <mergeCell ref="A125:G125"/>
    <mergeCell ref="H125:BC125"/>
    <mergeCell ref="H116:BC116"/>
    <mergeCell ref="BD116:BS116"/>
    <mergeCell ref="DB116:DS116"/>
    <mergeCell ref="DB128:DS128"/>
    <mergeCell ref="BD125:BS125"/>
    <mergeCell ref="BT122:CI122"/>
    <mergeCell ref="H121:BC121"/>
    <mergeCell ref="H128:BC128"/>
    <mergeCell ref="BD128:BS128"/>
    <mergeCell ref="BT116:DA116"/>
    <mergeCell ref="A151:G151"/>
    <mergeCell ref="A150:G150"/>
    <mergeCell ref="A140:G140"/>
    <mergeCell ref="DB138:DS138"/>
    <mergeCell ref="A141:G141"/>
    <mergeCell ref="A143:G143"/>
    <mergeCell ref="A139:G139"/>
    <mergeCell ref="H139:BS139"/>
    <mergeCell ref="H138:BS138"/>
    <mergeCell ref="A142:G142"/>
    <mergeCell ref="DT117:EK117"/>
    <mergeCell ref="H141:BS141"/>
    <mergeCell ref="DT143:EK143"/>
    <mergeCell ref="DB136:DS136"/>
    <mergeCell ref="DT135:EK135"/>
    <mergeCell ref="DB135:DS135"/>
    <mergeCell ref="BT138:CI138"/>
    <mergeCell ref="DT128:EK128"/>
    <mergeCell ref="DT122:EK122"/>
    <mergeCell ref="BD121:BS121"/>
    <mergeCell ref="AP62:EK62"/>
    <mergeCell ref="BT75:CD75"/>
    <mergeCell ref="A77:G77"/>
    <mergeCell ref="BD77:BS77"/>
    <mergeCell ref="A56:G56"/>
    <mergeCell ref="H56:BC56"/>
    <mergeCell ref="BD56:BS56"/>
    <mergeCell ref="X71:EK71"/>
    <mergeCell ref="A73:AO73"/>
    <mergeCell ref="AP73:EK73"/>
    <mergeCell ref="BD43:BS43"/>
    <mergeCell ref="A109:EK109"/>
    <mergeCell ref="A115:G115"/>
    <mergeCell ref="H115:BC115"/>
    <mergeCell ref="BD115:BS115"/>
    <mergeCell ref="BV104:DU104"/>
    <mergeCell ref="BF103:BU103"/>
    <mergeCell ref="DT43:EK43"/>
    <mergeCell ref="X60:EK60"/>
    <mergeCell ref="A62:AO62"/>
    <mergeCell ref="AP103:BE103"/>
    <mergeCell ref="A179:BC179"/>
    <mergeCell ref="A177:BC177"/>
    <mergeCell ref="BT179:DB179"/>
    <mergeCell ref="BT177:DA177"/>
    <mergeCell ref="H104:AO104"/>
    <mergeCell ref="AP104:BE104"/>
    <mergeCell ref="BF104:BU104"/>
    <mergeCell ref="H140:BS140"/>
    <mergeCell ref="A121:G121"/>
    <mergeCell ref="DV91:EK91"/>
    <mergeCell ref="BV103:DU103"/>
    <mergeCell ref="H78:BC78"/>
    <mergeCell ref="DV103:EK103"/>
    <mergeCell ref="CE78:EK78"/>
    <mergeCell ref="DV102:EK102"/>
    <mergeCell ref="BD78:BS78"/>
    <mergeCell ref="BF93:BU93"/>
    <mergeCell ref="BV92:DU92"/>
    <mergeCell ref="H103:AO103"/>
    <mergeCell ref="BT78:CD78"/>
    <mergeCell ref="H75:BC75"/>
    <mergeCell ref="BD75:BS75"/>
    <mergeCell ref="H77:BC77"/>
    <mergeCell ref="DV89:EK89"/>
    <mergeCell ref="BV90:DU90"/>
    <mergeCell ref="BT77:CD77"/>
    <mergeCell ref="BT76:CD76"/>
    <mergeCell ref="CE76:EK76"/>
    <mergeCell ref="AP90:BE90"/>
    <mergeCell ref="BD67:BZ67"/>
    <mergeCell ref="H66:BC66"/>
    <mergeCell ref="CE77:EK77"/>
    <mergeCell ref="A76:G76"/>
    <mergeCell ref="H76:BC76"/>
    <mergeCell ref="BD76:BS76"/>
    <mergeCell ref="A75:G75"/>
    <mergeCell ref="A67:G67"/>
    <mergeCell ref="BD66:BZ66"/>
    <mergeCell ref="CE75:EK75"/>
    <mergeCell ref="A64:G64"/>
    <mergeCell ref="H64:BC64"/>
    <mergeCell ref="A69:EK69"/>
    <mergeCell ref="BD64:BZ64"/>
    <mergeCell ref="A65:G65"/>
    <mergeCell ref="H65:BC65"/>
    <mergeCell ref="BD65:BZ65"/>
    <mergeCell ref="H67:BC67"/>
    <mergeCell ref="BD158:BS158"/>
    <mergeCell ref="BT158:CI158"/>
    <mergeCell ref="DB158:DS158"/>
    <mergeCell ref="CJ158:DA158"/>
    <mergeCell ref="A66:G66"/>
    <mergeCell ref="EL91:FA91"/>
    <mergeCell ref="A91:G91"/>
    <mergeCell ref="H91:AO91"/>
    <mergeCell ref="AP91:BE91"/>
    <mergeCell ref="BF91:BU91"/>
    <mergeCell ref="BT163:CI163"/>
    <mergeCell ref="CJ165:DA165"/>
    <mergeCell ref="CJ166:DA166"/>
    <mergeCell ref="DB163:DS163"/>
    <mergeCell ref="DT163:EK163"/>
    <mergeCell ref="DT165:EK165"/>
    <mergeCell ref="DB166:DS166"/>
    <mergeCell ref="DT166:EK166"/>
    <mergeCell ref="BT164:CI164"/>
    <mergeCell ref="DB164:DS164"/>
    <mergeCell ref="CJ167:DA167"/>
    <mergeCell ref="A161:G161"/>
    <mergeCell ref="H161:BC161"/>
    <mergeCell ref="BD161:BS161"/>
    <mergeCell ref="BT161:CI161"/>
    <mergeCell ref="CJ163:DA163"/>
    <mergeCell ref="CJ164:DA164"/>
    <mergeCell ref="H164:BC164"/>
    <mergeCell ref="BD164:BS164"/>
    <mergeCell ref="BD163:BS163"/>
    <mergeCell ref="BR5:DA5"/>
    <mergeCell ref="BR6:DA6"/>
    <mergeCell ref="BR7:DA7"/>
    <mergeCell ref="BR8:DA8"/>
    <mergeCell ref="DT160:EK160"/>
    <mergeCell ref="DT158:EK158"/>
    <mergeCell ref="DB160:DS160"/>
    <mergeCell ref="DT150:EK150"/>
    <mergeCell ref="DT149:EK149"/>
    <mergeCell ref="BT136:DA136"/>
    <mergeCell ref="BT128:DA128"/>
    <mergeCell ref="A123:G123"/>
    <mergeCell ref="H123:BC123"/>
    <mergeCell ref="BT41:DA41"/>
    <mergeCell ref="BT42:DA42"/>
    <mergeCell ref="BT43:DA43"/>
    <mergeCell ref="BT44:DA44"/>
    <mergeCell ref="A58:EK58"/>
    <mergeCell ref="BT115:DA115"/>
    <mergeCell ref="BV91:DU91"/>
    <mergeCell ref="A129:G129"/>
    <mergeCell ref="H129:BC129"/>
    <mergeCell ref="BD129:BS129"/>
    <mergeCell ref="BT129:DA129"/>
    <mergeCell ref="DB129:DS129"/>
    <mergeCell ref="DT129:EK129"/>
    <mergeCell ref="A130:G130"/>
    <mergeCell ref="H130:BC130"/>
    <mergeCell ref="BD130:BS130"/>
    <mergeCell ref="BT130:DA130"/>
    <mergeCell ref="DB130:DS130"/>
    <mergeCell ref="DT130:EK130"/>
    <mergeCell ref="H143:BS143"/>
    <mergeCell ref="A132:EK132"/>
    <mergeCell ref="A133:AO133"/>
    <mergeCell ref="AP133:EK133"/>
    <mergeCell ref="H135:BC135"/>
    <mergeCell ref="BD135:BS135"/>
    <mergeCell ref="BT135:DA135"/>
    <mergeCell ref="H137:BS137"/>
    <mergeCell ref="H142:BS142"/>
    <mergeCell ref="A137:G137"/>
    <mergeCell ref="A145:G145"/>
    <mergeCell ref="H145:BS145"/>
    <mergeCell ref="BT145:DA145"/>
    <mergeCell ref="DB145:DS145"/>
    <mergeCell ref="DT145:EK145"/>
    <mergeCell ref="BT139:CI139"/>
    <mergeCell ref="BT140:CI140"/>
    <mergeCell ref="BT141:CI141"/>
    <mergeCell ref="BT142:CI142"/>
    <mergeCell ref="A144:G144"/>
    <mergeCell ref="DB146:DS146"/>
    <mergeCell ref="DT146:EK146"/>
    <mergeCell ref="H147:BS147"/>
    <mergeCell ref="BT147:DA147"/>
    <mergeCell ref="DB144:DS144"/>
    <mergeCell ref="DT144:EK144"/>
    <mergeCell ref="H144:BS144"/>
    <mergeCell ref="BT144:DA144"/>
    <mergeCell ref="BT168:CI168"/>
    <mergeCell ref="CJ168:DA168"/>
    <mergeCell ref="DB168:DS168"/>
    <mergeCell ref="DT168:EK168"/>
    <mergeCell ref="H148:BS148"/>
    <mergeCell ref="BT148:DA148"/>
    <mergeCell ref="H149:BS149"/>
    <mergeCell ref="BT149:DA149"/>
    <mergeCell ref="H150:BS150"/>
    <mergeCell ref="BT150:DA150"/>
    <mergeCell ref="BD169:BS169"/>
    <mergeCell ref="BT169:CI169"/>
    <mergeCell ref="CJ169:DA169"/>
    <mergeCell ref="DB169:DS169"/>
    <mergeCell ref="H151:BS151"/>
    <mergeCell ref="BT151:DA151"/>
    <mergeCell ref="A153:EK153"/>
    <mergeCell ref="A168:G168"/>
    <mergeCell ref="H168:BC168"/>
    <mergeCell ref="BD168:BS168"/>
    <mergeCell ref="DT169:EK169"/>
    <mergeCell ref="A170:G170"/>
    <mergeCell ref="H170:BC170"/>
    <mergeCell ref="BD170:BS170"/>
    <mergeCell ref="BT170:CI170"/>
    <mergeCell ref="CJ170:DA170"/>
    <mergeCell ref="DB170:DS170"/>
    <mergeCell ref="DT170:EK170"/>
    <mergeCell ref="A169:G169"/>
    <mergeCell ref="H169:BC169"/>
    <mergeCell ref="DB172:DS172"/>
    <mergeCell ref="DT172:EK172"/>
    <mergeCell ref="A171:G171"/>
    <mergeCell ref="H171:BC171"/>
    <mergeCell ref="BD171:BS171"/>
    <mergeCell ref="BT171:CI171"/>
    <mergeCell ref="CJ171:DA171"/>
    <mergeCell ref="DB171:DS171"/>
    <mergeCell ref="BD173:BS173"/>
    <mergeCell ref="BT173:CI173"/>
    <mergeCell ref="CJ173:DA173"/>
    <mergeCell ref="DB173:DS173"/>
    <mergeCell ref="DT171:EK171"/>
    <mergeCell ref="A172:G172"/>
    <mergeCell ref="H172:BC172"/>
    <mergeCell ref="BD172:BS172"/>
    <mergeCell ref="BT172:CI172"/>
    <mergeCell ref="CJ172:DA172"/>
    <mergeCell ref="DT173:EK173"/>
    <mergeCell ref="A174:G174"/>
    <mergeCell ref="H174:BC174"/>
    <mergeCell ref="BD174:BS174"/>
    <mergeCell ref="BT174:CI174"/>
    <mergeCell ref="CJ174:DA174"/>
    <mergeCell ref="DB174:DS174"/>
    <mergeCell ref="DT174:EK174"/>
    <mergeCell ref="A173:G173"/>
    <mergeCell ref="H173:BC173"/>
    <mergeCell ref="DT175:EK175"/>
    <mergeCell ref="A175:G175"/>
    <mergeCell ref="H175:BC175"/>
    <mergeCell ref="BD175:BS175"/>
    <mergeCell ref="BT175:CI175"/>
    <mergeCell ref="CJ175:DA175"/>
    <mergeCell ref="DB175:DS175"/>
    <mergeCell ref="X12:EK12"/>
    <mergeCell ref="A13:AO13"/>
    <mergeCell ref="AP13:EK13"/>
    <mergeCell ref="A100:AO100"/>
    <mergeCell ref="AP100:EK100"/>
    <mergeCell ref="A155:AO155"/>
    <mergeCell ref="AP155:EK155"/>
    <mergeCell ref="A146:G146"/>
    <mergeCell ref="H146:BS146"/>
    <mergeCell ref="BT146:DA146"/>
  </mergeCells>
  <printOptions/>
  <pageMargins left="0.7874015748031497" right="0.5118110236220472" top="0.5905511811023623" bottom="0.3937007874015748" header="0.1968503937007874" footer="0.1968503937007874"/>
  <pageSetup fitToHeight="0" fitToWidth="1" horizontalDpi="600" verticalDpi="600" orientation="portrait" paperSize="9" scale="5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3" max="159" man="1"/>
    <brk id="79" max="15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CN13"/>
  <sheetViews>
    <sheetView tabSelected="1" zoomScalePageLayoutView="0" workbookViewId="0" topLeftCell="A1">
      <selection activeCell="CG11" sqref="CG11"/>
    </sheetView>
  </sheetViews>
  <sheetFormatPr defaultColWidth="1.12109375" defaultRowHeight="12.75"/>
  <cols>
    <col min="1" max="68" width="1.12109375" style="22" customWidth="1"/>
    <col min="69" max="76" width="1.12109375" style="22" hidden="1" customWidth="1"/>
    <col min="77" max="91" width="1.12109375" style="22" customWidth="1"/>
    <col min="92" max="92" width="4.75390625" style="22" customWidth="1"/>
    <col min="93" max="16384" width="1.12109375" style="22" customWidth="1"/>
  </cols>
  <sheetData>
    <row r="2" spans="1:92" ht="15" customHeight="1">
      <c r="A2" s="208" t="s">
        <v>143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</row>
    <row r="3" spans="1:92" ht="1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</row>
    <row r="4" spans="1:92" ht="36.75" customHeight="1">
      <c r="A4" s="222" t="s">
        <v>152</v>
      </c>
      <c r="B4" s="213"/>
      <c r="C4" s="214"/>
      <c r="D4" s="222" t="s">
        <v>116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4"/>
      <c r="AE4" s="222" t="s">
        <v>117</v>
      </c>
      <c r="AF4" s="213"/>
      <c r="AG4" s="213"/>
      <c r="AH4" s="213"/>
      <c r="AI4" s="213"/>
      <c r="AJ4" s="214"/>
      <c r="AK4" s="223" t="s">
        <v>118</v>
      </c>
      <c r="AL4" s="210"/>
      <c r="AM4" s="210"/>
      <c r="AN4" s="210"/>
      <c r="AO4" s="210"/>
      <c r="AP4" s="210"/>
      <c r="AQ4" s="210"/>
      <c r="AR4" s="210"/>
      <c r="AS4" s="223" t="s">
        <v>119</v>
      </c>
      <c r="AT4" s="210"/>
      <c r="AU4" s="210"/>
      <c r="AV4" s="210"/>
      <c r="AW4" s="210"/>
      <c r="AX4" s="210"/>
      <c r="AY4" s="210"/>
      <c r="AZ4" s="210"/>
      <c r="BA4" s="224" t="s">
        <v>120</v>
      </c>
      <c r="BB4" s="74"/>
      <c r="BC4" s="74"/>
      <c r="BD4" s="74"/>
      <c r="BE4" s="74"/>
      <c r="BF4" s="74"/>
      <c r="BG4" s="74"/>
      <c r="BH4" s="75"/>
      <c r="BI4" s="224" t="s">
        <v>121</v>
      </c>
      <c r="BJ4" s="74"/>
      <c r="BK4" s="74"/>
      <c r="BL4" s="74"/>
      <c r="BM4" s="74"/>
      <c r="BN4" s="74"/>
      <c r="BO4" s="74"/>
      <c r="BP4" s="75"/>
      <c r="BQ4" s="224" t="s">
        <v>153</v>
      </c>
      <c r="BR4" s="74"/>
      <c r="BS4" s="74"/>
      <c r="BT4" s="74"/>
      <c r="BU4" s="74"/>
      <c r="BV4" s="74"/>
      <c r="BW4" s="74"/>
      <c r="BX4" s="75"/>
      <c r="BY4" s="222" t="s">
        <v>153</v>
      </c>
      <c r="BZ4" s="213"/>
      <c r="CA4" s="213"/>
      <c r="CB4" s="213"/>
      <c r="CC4" s="213"/>
      <c r="CD4" s="213"/>
      <c r="CE4" s="213"/>
      <c r="CF4" s="214"/>
      <c r="CG4" s="222" t="s">
        <v>122</v>
      </c>
      <c r="CH4" s="213"/>
      <c r="CI4" s="213"/>
      <c r="CJ4" s="213"/>
      <c r="CK4" s="213"/>
      <c r="CL4" s="213"/>
      <c r="CM4" s="213"/>
      <c r="CN4" s="214"/>
    </row>
    <row r="5" spans="1:92" ht="56.25" customHeight="1">
      <c r="A5" s="212">
        <v>1</v>
      </c>
      <c r="B5" s="213"/>
      <c r="C5" s="214"/>
      <c r="D5" s="215" t="s">
        <v>123</v>
      </c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1"/>
      <c r="AE5" s="212" t="s">
        <v>124</v>
      </c>
      <c r="AF5" s="213"/>
      <c r="AG5" s="213"/>
      <c r="AH5" s="213"/>
      <c r="AI5" s="213"/>
      <c r="AJ5" s="214"/>
      <c r="AK5" s="210">
        <v>21</v>
      </c>
      <c r="AL5" s="210"/>
      <c r="AM5" s="210"/>
      <c r="AN5" s="210"/>
      <c r="AO5" s="210"/>
      <c r="AP5" s="210"/>
      <c r="AQ5" s="210"/>
      <c r="AR5" s="210"/>
      <c r="AS5" s="210">
        <v>85</v>
      </c>
      <c r="AT5" s="210"/>
      <c r="AU5" s="210"/>
      <c r="AV5" s="210"/>
      <c r="AW5" s="210"/>
      <c r="AX5" s="210"/>
      <c r="AY5" s="210"/>
      <c r="AZ5" s="210"/>
      <c r="BA5" s="160">
        <v>1</v>
      </c>
      <c r="BB5" s="160"/>
      <c r="BC5" s="160"/>
      <c r="BD5" s="160"/>
      <c r="BE5" s="160"/>
      <c r="BF5" s="160"/>
      <c r="BG5" s="160"/>
      <c r="BH5" s="160"/>
      <c r="BI5" s="210">
        <v>112</v>
      </c>
      <c r="BJ5" s="210"/>
      <c r="BK5" s="210"/>
      <c r="BL5" s="210"/>
      <c r="BM5" s="210"/>
      <c r="BN5" s="210"/>
      <c r="BO5" s="210"/>
      <c r="BP5" s="210"/>
      <c r="BQ5" s="160"/>
      <c r="BR5" s="160"/>
      <c r="BS5" s="160"/>
      <c r="BT5" s="160"/>
      <c r="BU5" s="160"/>
      <c r="BV5" s="160"/>
      <c r="BW5" s="160"/>
      <c r="BX5" s="160"/>
      <c r="BY5" s="212">
        <v>9</v>
      </c>
      <c r="BZ5" s="213"/>
      <c r="CA5" s="213"/>
      <c r="CB5" s="213"/>
      <c r="CC5" s="213"/>
      <c r="CD5" s="213"/>
      <c r="CE5" s="213"/>
      <c r="CF5" s="214"/>
      <c r="CG5" s="212">
        <f>AK5+AS5+BA5+BI5+BQ5+BY5</f>
        <v>228</v>
      </c>
      <c r="CH5" s="213"/>
      <c r="CI5" s="213"/>
      <c r="CJ5" s="213"/>
      <c r="CK5" s="213"/>
      <c r="CL5" s="213"/>
      <c r="CM5" s="213"/>
      <c r="CN5" s="214"/>
    </row>
    <row r="6" spans="1:92" ht="56.25" customHeight="1">
      <c r="A6" s="212">
        <v>2</v>
      </c>
      <c r="B6" s="213"/>
      <c r="C6" s="214"/>
      <c r="D6" s="215" t="s">
        <v>125</v>
      </c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1"/>
      <c r="AE6" s="212" t="s">
        <v>124</v>
      </c>
      <c r="AF6" s="213"/>
      <c r="AG6" s="213"/>
      <c r="AH6" s="213"/>
      <c r="AI6" s="213"/>
      <c r="AJ6" s="214"/>
      <c r="AK6" s="210">
        <v>21</v>
      </c>
      <c r="AL6" s="210"/>
      <c r="AM6" s="210"/>
      <c r="AN6" s="210"/>
      <c r="AO6" s="210"/>
      <c r="AP6" s="210"/>
      <c r="AQ6" s="210"/>
      <c r="AR6" s="210"/>
      <c r="AS6" s="210">
        <v>85</v>
      </c>
      <c r="AT6" s="210"/>
      <c r="AU6" s="210"/>
      <c r="AV6" s="210"/>
      <c r="AW6" s="210"/>
      <c r="AX6" s="210"/>
      <c r="AY6" s="210"/>
      <c r="AZ6" s="210"/>
      <c r="BA6" s="160">
        <v>1</v>
      </c>
      <c r="BB6" s="160"/>
      <c r="BC6" s="160"/>
      <c r="BD6" s="160"/>
      <c r="BE6" s="160"/>
      <c r="BF6" s="160"/>
      <c r="BG6" s="160"/>
      <c r="BH6" s="160"/>
      <c r="BI6" s="210">
        <v>112</v>
      </c>
      <c r="BJ6" s="210"/>
      <c r="BK6" s="210"/>
      <c r="BL6" s="210"/>
      <c r="BM6" s="210"/>
      <c r="BN6" s="210"/>
      <c r="BO6" s="210"/>
      <c r="BP6" s="210"/>
      <c r="BQ6" s="160"/>
      <c r="BR6" s="160"/>
      <c r="BS6" s="160"/>
      <c r="BT6" s="160"/>
      <c r="BU6" s="160"/>
      <c r="BV6" s="160"/>
      <c r="BW6" s="160"/>
      <c r="BX6" s="160"/>
      <c r="BY6" s="212">
        <v>9</v>
      </c>
      <c r="BZ6" s="213"/>
      <c r="CA6" s="213"/>
      <c r="CB6" s="213"/>
      <c r="CC6" s="213"/>
      <c r="CD6" s="213"/>
      <c r="CE6" s="213"/>
      <c r="CF6" s="214"/>
      <c r="CG6" s="212">
        <f>AK6+AS6+BA6+BI6+BQ6+BY6</f>
        <v>228</v>
      </c>
      <c r="CH6" s="213"/>
      <c r="CI6" s="213"/>
      <c r="CJ6" s="213"/>
      <c r="CK6" s="213"/>
      <c r="CL6" s="213"/>
      <c r="CM6" s="213"/>
      <c r="CN6" s="214"/>
    </row>
    <row r="7" spans="1:92" ht="50.25" customHeight="1">
      <c r="A7" s="212">
        <v>3</v>
      </c>
      <c r="B7" s="213"/>
      <c r="C7" s="214"/>
      <c r="D7" s="218" t="s">
        <v>126</v>
      </c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0" t="s">
        <v>127</v>
      </c>
      <c r="AF7" s="210"/>
      <c r="AG7" s="210"/>
      <c r="AH7" s="210"/>
      <c r="AI7" s="210"/>
      <c r="AJ7" s="210"/>
      <c r="AK7" s="210">
        <v>29610</v>
      </c>
      <c r="AL7" s="210"/>
      <c r="AM7" s="210"/>
      <c r="AN7" s="210"/>
      <c r="AO7" s="210"/>
      <c r="AP7" s="210"/>
      <c r="AQ7" s="210"/>
      <c r="AR7" s="210"/>
      <c r="AS7" s="210">
        <v>35673</v>
      </c>
      <c r="AT7" s="210"/>
      <c r="AU7" s="210"/>
      <c r="AV7" s="210"/>
      <c r="AW7" s="210"/>
      <c r="AX7" s="210"/>
      <c r="AY7" s="210"/>
      <c r="AZ7" s="210"/>
      <c r="BA7" s="160">
        <v>88171</v>
      </c>
      <c r="BB7" s="160"/>
      <c r="BC7" s="160"/>
      <c r="BD7" s="160"/>
      <c r="BE7" s="160"/>
      <c r="BF7" s="160"/>
      <c r="BG7" s="160"/>
      <c r="BH7" s="160"/>
      <c r="BI7" s="210">
        <v>35133</v>
      </c>
      <c r="BJ7" s="210"/>
      <c r="BK7" s="210"/>
      <c r="BL7" s="210"/>
      <c r="BM7" s="210"/>
      <c r="BN7" s="210"/>
      <c r="BO7" s="210"/>
      <c r="BP7" s="210"/>
      <c r="BQ7" s="160"/>
      <c r="BR7" s="160"/>
      <c r="BS7" s="160"/>
      <c r="BT7" s="160"/>
      <c r="BU7" s="160"/>
      <c r="BV7" s="160"/>
      <c r="BW7" s="160"/>
      <c r="BX7" s="160"/>
      <c r="BY7" s="212">
        <v>38385</v>
      </c>
      <c r="BZ7" s="213"/>
      <c r="CA7" s="213"/>
      <c r="CB7" s="213"/>
      <c r="CC7" s="213"/>
      <c r="CD7" s="213"/>
      <c r="CE7" s="213"/>
      <c r="CF7" s="214"/>
      <c r="CG7" s="211"/>
      <c r="CH7" s="211"/>
      <c r="CI7" s="211"/>
      <c r="CJ7" s="211"/>
      <c r="CK7" s="211"/>
      <c r="CL7" s="211"/>
      <c r="CM7" s="211"/>
      <c r="CN7" s="211"/>
    </row>
    <row r="8" spans="1:92" ht="70.5" customHeight="1" hidden="1">
      <c r="A8" s="212">
        <v>4</v>
      </c>
      <c r="B8" s="213"/>
      <c r="C8" s="214"/>
      <c r="D8" s="218" t="s">
        <v>128</v>
      </c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0" t="s">
        <v>129</v>
      </c>
      <c r="AF8" s="210"/>
      <c r="AG8" s="210"/>
      <c r="AH8" s="210"/>
      <c r="AI8" s="210"/>
      <c r="AJ8" s="210"/>
      <c r="AK8" s="210">
        <v>1.05</v>
      </c>
      <c r="AL8" s="210"/>
      <c r="AM8" s="210"/>
      <c r="AN8" s="210"/>
      <c r="AO8" s="210"/>
      <c r="AP8" s="210"/>
      <c r="AQ8" s="210"/>
      <c r="AR8" s="210"/>
      <c r="AS8" s="210">
        <v>1.05</v>
      </c>
      <c r="AT8" s="210"/>
      <c r="AU8" s="210"/>
      <c r="AV8" s="210"/>
      <c r="AW8" s="210"/>
      <c r="AX8" s="210"/>
      <c r="AY8" s="210"/>
      <c r="AZ8" s="210"/>
      <c r="BA8" s="160">
        <v>1.05</v>
      </c>
      <c r="BB8" s="160"/>
      <c r="BC8" s="160"/>
      <c r="BD8" s="160"/>
      <c r="BE8" s="160"/>
      <c r="BF8" s="160"/>
      <c r="BG8" s="160"/>
      <c r="BH8" s="160"/>
      <c r="BI8" s="210">
        <v>1.05</v>
      </c>
      <c r="BJ8" s="210"/>
      <c r="BK8" s="210"/>
      <c r="BL8" s="210"/>
      <c r="BM8" s="210"/>
      <c r="BN8" s="210"/>
      <c r="BO8" s="210"/>
      <c r="BP8" s="210"/>
      <c r="BQ8" s="160"/>
      <c r="BR8" s="160"/>
      <c r="BS8" s="160"/>
      <c r="BT8" s="160"/>
      <c r="BU8" s="160"/>
      <c r="BV8" s="160"/>
      <c r="BW8" s="160"/>
      <c r="BX8" s="160"/>
      <c r="BY8" s="212">
        <v>1.05</v>
      </c>
      <c r="BZ8" s="213"/>
      <c r="CA8" s="213"/>
      <c r="CB8" s="213"/>
      <c r="CC8" s="213"/>
      <c r="CD8" s="213"/>
      <c r="CE8" s="213"/>
      <c r="CF8" s="214"/>
      <c r="CG8" s="211"/>
      <c r="CH8" s="211"/>
      <c r="CI8" s="211"/>
      <c r="CJ8" s="211"/>
      <c r="CK8" s="211"/>
      <c r="CL8" s="211"/>
      <c r="CM8" s="211"/>
      <c r="CN8" s="211"/>
    </row>
    <row r="9" spans="1:92" ht="46.5" customHeight="1">
      <c r="A9" s="212">
        <v>4</v>
      </c>
      <c r="B9" s="213"/>
      <c r="C9" s="214"/>
      <c r="D9" s="215" t="s">
        <v>130</v>
      </c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7"/>
      <c r="AE9" s="210" t="s">
        <v>127</v>
      </c>
      <c r="AF9" s="210"/>
      <c r="AG9" s="210"/>
      <c r="AH9" s="210"/>
      <c r="AI9" s="210"/>
      <c r="AJ9" s="210"/>
      <c r="AK9" s="210">
        <f>AK7*AK8*AK6</f>
        <v>652900.5</v>
      </c>
      <c r="AL9" s="210"/>
      <c r="AM9" s="210"/>
      <c r="AN9" s="210"/>
      <c r="AO9" s="210"/>
      <c r="AP9" s="210"/>
      <c r="AQ9" s="210"/>
      <c r="AR9" s="210"/>
      <c r="AS9" s="210">
        <f>AS7*AS8*AS6</f>
        <v>3183815.25</v>
      </c>
      <c r="AT9" s="210"/>
      <c r="AU9" s="210"/>
      <c r="AV9" s="210"/>
      <c r="AW9" s="210"/>
      <c r="AX9" s="210"/>
      <c r="AY9" s="210"/>
      <c r="AZ9" s="210"/>
      <c r="BA9" s="210">
        <f>BA7*BA8*BA6</f>
        <v>92579.55</v>
      </c>
      <c r="BB9" s="210"/>
      <c r="BC9" s="210"/>
      <c r="BD9" s="210"/>
      <c r="BE9" s="210"/>
      <c r="BF9" s="210"/>
      <c r="BG9" s="210"/>
      <c r="BH9" s="210"/>
      <c r="BI9" s="210">
        <f>BI7*BI8*BI6</f>
        <v>4131640.8000000003</v>
      </c>
      <c r="BJ9" s="210"/>
      <c r="BK9" s="210"/>
      <c r="BL9" s="210"/>
      <c r="BM9" s="210"/>
      <c r="BN9" s="210"/>
      <c r="BO9" s="210"/>
      <c r="BP9" s="210"/>
      <c r="BQ9" s="210">
        <f>BQ7*BQ8*BQ6</f>
        <v>0</v>
      </c>
      <c r="BR9" s="210"/>
      <c r="BS9" s="210"/>
      <c r="BT9" s="210"/>
      <c r="BU9" s="210"/>
      <c r="BV9" s="210"/>
      <c r="BW9" s="210"/>
      <c r="BX9" s="210"/>
      <c r="BY9" s="210">
        <f>BY7*BY8*BY6</f>
        <v>362738.25</v>
      </c>
      <c r="BZ9" s="210"/>
      <c r="CA9" s="210"/>
      <c r="CB9" s="210"/>
      <c r="CC9" s="210"/>
      <c r="CD9" s="210"/>
      <c r="CE9" s="210"/>
      <c r="CF9" s="210"/>
      <c r="CG9" s="207">
        <f>AK9+AS9+BA9+BI9+BQ9+BY9</f>
        <v>8423674.35</v>
      </c>
      <c r="CH9" s="207"/>
      <c r="CI9" s="207"/>
      <c r="CJ9" s="207"/>
      <c r="CK9" s="207"/>
      <c r="CL9" s="207"/>
      <c r="CM9" s="207"/>
      <c r="CN9" s="207"/>
    </row>
    <row r="10" spans="85:92" ht="28.5" customHeight="1">
      <c r="CG10" s="207">
        <f>(CG9-136590)/1.302</f>
        <v>6364888.133640553</v>
      </c>
      <c r="CH10" s="207"/>
      <c r="CI10" s="207"/>
      <c r="CJ10" s="207"/>
      <c r="CK10" s="207"/>
      <c r="CL10" s="207"/>
      <c r="CM10" s="207"/>
      <c r="CN10" s="207"/>
    </row>
    <row r="11" spans="1:79" ht="15.75">
      <c r="A11" s="225" t="s">
        <v>148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Z11" s="225" t="s">
        <v>149</v>
      </c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</row>
    <row r="13" spans="1:79" ht="15.75">
      <c r="A13" s="225" t="s">
        <v>151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Z13" s="24" t="s">
        <v>150</v>
      </c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</row>
  </sheetData>
  <sheetProtection/>
  <mergeCells count="65">
    <mergeCell ref="A11:AI11"/>
    <mergeCell ref="A13:AI13"/>
    <mergeCell ref="AZ11:CA11"/>
    <mergeCell ref="BQ4:BX4"/>
    <mergeCell ref="BY4:CF4"/>
    <mergeCell ref="A6:C6"/>
    <mergeCell ref="D6:AD6"/>
    <mergeCell ref="AE6:AJ6"/>
    <mergeCell ref="AK6:AR6"/>
    <mergeCell ref="AS6:AZ6"/>
    <mergeCell ref="CG4:CN4"/>
    <mergeCell ref="A4:C4"/>
    <mergeCell ref="D4:AD4"/>
    <mergeCell ref="AE4:AJ4"/>
    <mergeCell ref="AK4:AR4"/>
    <mergeCell ref="AS4:AZ4"/>
    <mergeCell ref="BA4:BH4"/>
    <mergeCell ref="BI4:BP4"/>
    <mergeCell ref="A5:C5"/>
    <mergeCell ref="D5:AD5"/>
    <mergeCell ref="AE5:AJ5"/>
    <mergeCell ref="AK5:AR5"/>
    <mergeCell ref="AS5:AZ5"/>
    <mergeCell ref="CG6:CN6"/>
    <mergeCell ref="CG5:CN5"/>
    <mergeCell ref="BA5:BH5"/>
    <mergeCell ref="BI5:BP5"/>
    <mergeCell ref="BQ5:BX5"/>
    <mergeCell ref="BY5:CF5"/>
    <mergeCell ref="BA7:BH7"/>
    <mergeCell ref="BI7:BP7"/>
    <mergeCell ref="BA6:BH6"/>
    <mergeCell ref="BI6:BP6"/>
    <mergeCell ref="BQ6:BX6"/>
    <mergeCell ref="BY6:CF6"/>
    <mergeCell ref="AK8:AR8"/>
    <mergeCell ref="AS8:AZ8"/>
    <mergeCell ref="BQ7:BX7"/>
    <mergeCell ref="BY7:CF7"/>
    <mergeCell ref="CG7:CN7"/>
    <mergeCell ref="A7:C7"/>
    <mergeCell ref="D7:AD7"/>
    <mergeCell ref="AE7:AJ7"/>
    <mergeCell ref="AK7:AR7"/>
    <mergeCell ref="AS7:AZ7"/>
    <mergeCell ref="BQ8:BX8"/>
    <mergeCell ref="BY8:CF8"/>
    <mergeCell ref="A9:C9"/>
    <mergeCell ref="D9:AD9"/>
    <mergeCell ref="AE9:AJ9"/>
    <mergeCell ref="AK9:AR9"/>
    <mergeCell ref="AS9:AZ9"/>
    <mergeCell ref="A8:C8"/>
    <mergeCell ref="D8:AD8"/>
    <mergeCell ref="AE8:AJ8"/>
    <mergeCell ref="CG10:CN10"/>
    <mergeCell ref="A2:CN3"/>
    <mergeCell ref="BA9:BH9"/>
    <mergeCell ref="BI9:BP9"/>
    <mergeCell ref="BQ9:BX9"/>
    <mergeCell ref="BY9:CF9"/>
    <mergeCell ref="CG9:CN9"/>
    <mergeCell ref="CG8:CN8"/>
    <mergeCell ref="BA8:BH8"/>
    <mergeCell ref="BI8:BP8"/>
  </mergeCells>
  <printOptions/>
  <pageMargins left="0.3937007874015748" right="0.3937007874015748" top="0.7874015748031497" bottom="0.3937007874015748" header="0.2755905511811024" footer="0.2755905511811024"/>
  <pageSetup fitToHeight="2" fitToWidth="1"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Мотолыгина Наталья Михайловна</cp:lastModifiedBy>
  <cp:lastPrinted>2019-01-04T07:56:00Z</cp:lastPrinted>
  <dcterms:created xsi:type="dcterms:W3CDTF">2008-10-01T13:21:49Z</dcterms:created>
  <dcterms:modified xsi:type="dcterms:W3CDTF">2019-01-04T07:56:01Z</dcterms:modified>
  <cp:category/>
  <cp:version/>
  <cp:contentType/>
  <cp:contentStatus/>
</cp:coreProperties>
</file>